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5685" yWindow="315" windowWidth="13710" windowHeight="12840" firstSheet="1" activeTab="3"/>
  </bookViews>
  <sheets>
    <sheet name="Příloha č. 1 Hlavní činnost" sheetId="7" r:id="rId1"/>
    <sheet name="Příloha č. 2 Doplňková činnost" sheetId="6" r:id="rId2"/>
    <sheet name="Příloha č. 3 Přehled projektů" sheetId="8" r:id="rId3"/>
    <sheet name="Příloha č. 4 Veřejné zakázky" sheetId="2" r:id="rId4"/>
    <sheet name="Příloha č. 5 Smlouvy" sheetId="4" r:id="rId5"/>
    <sheet name="Příloha č. 6 Čerpání fondů" sheetId="5" r:id="rId6"/>
  </sheets>
  <definedNames>
    <definedName name="_xlnm.Print_Area" localSheetId="3">'Příloha č. 4 Veřejné zakázky'!$A$1:$G$70</definedName>
    <definedName name="_xlnm.Print_Area" localSheetId="4">'Příloha č. 5 Smlouvy'!$A$1:$L$58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5" l="1"/>
  <c r="B19" i="5" l="1"/>
  <c r="H34" i="4" l="1"/>
  <c r="C22" i="7" l="1"/>
  <c r="C14" i="7" l="1"/>
  <c r="C15" i="7"/>
  <c r="C16" i="7"/>
  <c r="C17" i="7"/>
  <c r="C18" i="7"/>
  <c r="C19" i="7"/>
  <c r="C11" i="6" l="1"/>
  <c r="C11" i="7" l="1"/>
  <c r="C12" i="7"/>
  <c r="C13" i="7"/>
  <c r="C10" i="7" l="1"/>
  <c r="C20" i="7"/>
  <c r="C21" i="7"/>
  <c r="C23" i="7"/>
  <c r="C9" i="7"/>
  <c r="C13" i="6"/>
  <c r="C12" i="6"/>
  <c r="C10" i="6"/>
  <c r="C9" i="6"/>
  <c r="C44" i="5"/>
  <c r="B44" i="5"/>
  <c r="C37" i="5"/>
  <c r="B37" i="5"/>
  <c r="C15" i="5"/>
  <c r="B15" i="5"/>
  <c r="C6" i="7" l="1"/>
  <c r="C6" i="6"/>
</calcChain>
</file>

<file path=xl/comments1.xml><?xml version="1.0" encoding="utf-8"?>
<comments xmlns="http://schemas.openxmlformats.org/spreadsheetml/2006/main">
  <authors>
    <author>Vitova Jarmila</author>
  </authors>
  <commentList>
    <comment ref="C6" authorId="0">
      <text>
        <r>
          <rPr>
            <sz val="10"/>
            <color indexed="81"/>
            <rFont val="Tahoma"/>
            <family val="2"/>
            <charset val="238"/>
          </rPr>
          <t>kontrola na výkaz zisků a ztrát, doplňte</t>
        </r>
      </text>
    </comment>
  </commentList>
</comments>
</file>

<file path=xl/comments2.xml><?xml version="1.0" encoding="utf-8"?>
<comments xmlns="http://schemas.openxmlformats.org/spreadsheetml/2006/main">
  <authors>
    <author>Kasalová Dagmar</author>
  </authors>
  <commentList>
    <comment ref="C7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Výběr ze seznamu; kalendářní rok = 2022/2023 - Výzva 2022 atp.</t>
        </r>
      </text>
    </comment>
    <comment ref="F7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částku (číslo)</t>
        </r>
      </text>
    </comment>
    <comment ref="G7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částku (číslo), v případě neschválení napsat 0</t>
        </r>
      </text>
    </comment>
    <comment ref="B14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název operačního programu, např. OP JAK, OP Zaměstnanost +, Interreg apod.</t>
        </r>
      </text>
    </comment>
    <comment ref="C14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název schváleného projektu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Krátký popis aktivit v projektu za organizaci, případně vložit odkaz na webové stránky organizace, kde je projekt popsán (publicita)</t>
        </r>
      </text>
    </comment>
    <comment ref="E14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ve formátu MM/RRRR (začátek) - MM/RRRR (konec)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38"/>
          </rPr>
          <t>Kasalová Dagmar:</t>
        </r>
        <r>
          <rPr>
            <sz val="9"/>
            <color indexed="81"/>
            <rFont val="Tahoma"/>
            <family val="2"/>
            <charset val="238"/>
          </rPr>
          <t xml:space="preserve">
Vložit částku za organizaci (číslo), jedná-li se o partnerství bez finančního příspěvku napsat PARTNERSTVÍ</t>
        </r>
      </text>
    </comment>
  </commentList>
</comments>
</file>

<file path=xl/comments3.xml><?xml version="1.0" encoding="utf-8"?>
<comments xmlns="http://schemas.openxmlformats.org/spreadsheetml/2006/main">
  <authors>
    <author>Pavla</author>
  </authors>
  <commentList>
    <comment ref="A15" author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jedno samostatné technické zhodnocení jedné majetkové karty v organizaci.</t>
        </r>
      </text>
    </comment>
    <comment ref="A19" authorId="0">
      <text>
        <r>
          <rPr>
            <sz val="9"/>
            <color indexed="81"/>
            <rFont val="Tahoma"/>
            <family val="2"/>
            <charset val="238"/>
          </rPr>
          <t>Uveďte veškeré investiční akce nezávisle na zdroji financování, zda je to z vlastních prostředků získaných z odpisů nebo z investičního transferu či dotace či příspěvku od zřizovatele.
Každý řádek je jednä samostatná movitá věc, která bude mít svou vlastní majetkovou kartu v organizaci.</t>
        </r>
      </text>
    </comment>
  </commentList>
</comments>
</file>

<file path=xl/sharedStrings.xml><?xml version="1.0" encoding="utf-8"?>
<sst xmlns="http://schemas.openxmlformats.org/spreadsheetml/2006/main" count="569" uniqueCount="378">
  <si>
    <t>Školní rok</t>
  </si>
  <si>
    <t>Podaná žádost do výzvy daného kalendářního roku</t>
  </si>
  <si>
    <t>Aktivita</t>
  </si>
  <si>
    <t>Typ projektu</t>
  </si>
  <si>
    <t>Požadovaný grant (v eurech)</t>
  </si>
  <si>
    <t>Schválený grant (v eurech)</t>
  </si>
  <si>
    <t>2022/2023</t>
  </si>
  <si>
    <t>2023/2024</t>
  </si>
  <si>
    <t>Název programu</t>
  </si>
  <si>
    <t>Název projektu</t>
  </si>
  <si>
    <t>Obsah projektu</t>
  </si>
  <si>
    <t>Období realizace</t>
  </si>
  <si>
    <t>Celkový rozpočet za organizaci (v Kč)</t>
  </si>
  <si>
    <t>pronajatý objekt/pozemek (ulice, město, katastrální území)</t>
  </si>
  <si>
    <t>č.popisné</t>
  </si>
  <si>
    <t>č. pozemku (p.p.č. nebo st.p.č.)</t>
  </si>
  <si>
    <t>rozsah pronájmu*)</t>
  </si>
  <si>
    <t>počet kanceláří</t>
  </si>
  <si>
    <t>účel pronájmu</t>
  </si>
  <si>
    <t>doba smluvního vztahu</t>
  </si>
  <si>
    <t>Datum a číslo usnesení RK **)</t>
  </si>
  <si>
    <t>výše nájemného/pachtu/výpůjčky/výprosy hrazeného příspěvkové organizaci za rok v Kč, včetně  DPH (bez služeb)</t>
  </si>
  <si>
    <t>doba určitá do 1 roku (včetně) - opakovaně - uveďte rok zahájení prvního smluvního vztahu</t>
  </si>
  <si>
    <t>doba neurčitá - uveďte rok zahájení smluvního vztahu</t>
  </si>
  <si>
    <t>Pozn.:</t>
  </si>
  <si>
    <r>
      <t xml:space="preserve">*) </t>
    </r>
    <r>
      <rPr>
        <b/>
        <sz val="10"/>
        <rFont val="Arial"/>
        <family val="2"/>
        <charset val="238"/>
      </rPr>
      <t>pronájem</t>
    </r>
    <r>
      <rPr>
        <sz val="10"/>
        <rFont val="Arial"/>
        <family val="2"/>
        <charset val="238"/>
      </rPr>
      <t xml:space="preserve"> tzn: </t>
    </r>
  </si>
  <si>
    <t>1) celý objekt je pronajat</t>
  </si>
  <si>
    <t>- uveďte pouze pokud bylo schváleno</t>
  </si>
  <si>
    <r>
      <t>2) objekt je pronajat částečně, uveďte m</t>
    </r>
    <r>
      <rPr>
        <vertAlign val="superscript"/>
        <sz val="10"/>
        <rFont val="Arial"/>
        <family val="2"/>
        <charset val="238"/>
      </rPr>
      <t>2</t>
    </r>
  </si>
  <si>
    <t xml:space="preserve">                                           (zde nezapočítávejte společně užívané prostory, např. chodby, schodiště, sociální zařízení, ani neuvádějte jednorázové akce)</t>
  </si>
  <si>
    <t>nájemné/pacht/      výprosa/             výpůjčka</t>
  </si>
  <si>
    <t>doba smluvního vztahu *)</t>
  </si>
  <si>
    <t>výše nájemného/pachtu/výpůjčky/výprosy hrazeného příspěvkovou organizací za rok v Kč, včetně  DPH (bez služeb)</t>
  </si>
  <si>
    <t>*) V jednotlivých kolonkách postačí vyplnit:</t>
  </si>
  <si>
    <t>a) doba určitá tzn.:</t>
  </si>
  <si>
    <t>1) do 1 roku (včetně)</t>
  </si>
  <si>
    <t>2) více než 1 rok /od - do/</t>
  </si>
  <si>
    <r>
      <rPr>
        <b/>
        <sz val="10"/>
        <rFont val="Arial"/>
        <family val="2"/>
        <charset val="238"/>
      </rPr>
      <t xml:space="preserve">b) doba neurčitá </t>
    </r>
    <r>
      <rPr>
        <sz val="10"/>
        <rFont val="Arial"/>
        <family val="2"/>
        <charset val="238"/>
      </rPr>
      <t>- v tomto případě uvést rok zahájení smluvního vztahu</t>
    </r>
  </si>
  <si>
    <r>
      <t xml:space="preserve">Příspěvková organizace </t>
    </r>
    <r>
      <rPr>
        <b/>
        <sz val="14"/>
        <color rgb="FFFF0000"/>
        <rFont val="Arial"/>
        <family val="2"/>
        <charset val="238"/>
      </rPr>
      <t>pronajímá</t>
    </r>
    <r>
      <rPr>
        <b/>
        <sz val="14"/>
        <rFont val="Arial"/>
        <family val="2"/>
        <charset val="238"/>
      </rPr>
      <t xml:space="preserve"> svěřený movitý majetek (stroje, zařízení apod.)</t>
    </r>
  </si>
  <si>
    <t>Název  majetku</t>
  </si>
  <si>
    <t>IČO/Nájemce</t>
  </si>
  <si>
    <t>Účel pronájmu</t>
  </si>
  <si>
    <t>Výše nájemného</t>
  </si>
  <si>
    <t>Číslo usnesení RK a datum schválení</t>
  </si>
  <si>
    <r>
      <rPr>
        <b/>
        <sz val="14"/>
        <color rgb="FFFF0000"/>
        <rFont val="Arial"/>
        <family val="2"/>
        <charset val="238"/>
      </rPr>
      <t xml:space="preserve">Nepotřebný </t>
    </r>
    <r>
      <rPr>
        <b/>
        <sz val="14"/>
        <rFont val="Arial"/>
        <family val="2"/>
        <charset val="238"/>
      </rPr>
      <t>svěřený nemovitý majetek *)</t>
    </r>
  </si>
  <si>
    <t>č.popisné, město</t>
  </si>
  <si>
    <t>katastrální území</t>
  </si>
  <si>
    <t>*) nepotřebný nemovitý majetek, který je již nabízen k prodeji, neuvádějte</t>
  </si>
  <si>
    <t>věcný obsah</t>
  </si>
  <si>
    <t>Oprava a údržba majetku - celkem</t>
  </si>
  <si>
    <t xml:space="preserve">II. Použití fondu investic - financování kapitálové části rozpočtu organizace </t>
  </si>
  <si>
    <t>1. Rekonstrukce a modernizace - celkem</t>
  </si>
  <si>
    <t>2. Pořízení dlouhodobého majetku - celkem</t>
  </si>
  <si>
    <t>I. Čerpání účelových finančních darů</t>
  </si>
  <si>
    <t>čerpání účelových fin. darů - celkem</t>
  </si>
  <si>
    <t>II. Použití rezervního fondu</t>
  </si>
  <si>
    <t>Čerpání rezervního fondu - celkem</t>
  </si>
  <si>
    <t>Název příspěvkové organizace:</t>
  </si>
  <si>
    <t>VH z doplňkové činnosti</t>
  </si>
  <si>
    <t>……………………………….</t>
  </si>
  <si>
    <t>Hospodářský výsledek</t>
  </si>
  <si>
    <t>Okruh doplňkové činnosti</t>
  </si>
  <si>
    <t>Zdroj financování</t>
  </si>
  <si>
    <t>Provozní příspěvek od zřizovatele celkem</t>
  </si>
  <si>
    <t>Přímé mzdy ÚZ 33353 celkem</t>
  </si>
  <si>
    <t>Čerpání fondů</t>
  </si>
  <si>
    <t>Odpisy včetně transferových</t>
  </si>
  <si>
    <t>Produktivní práce žáků</t>
  </si>
  <si>
    <t>Ostatní výnosy</t>
  </si>
  <si>
    <t xml:space="preserve">Výsledek hospodaření z hlavní činnosti: </t>
  </si>
  <si>
    <t>Erasmus +</t>
  </si>
  <si>
    <t>ano</t>
  </si>
  <si>
    <t>KA1 -Mobility žáků, studentů, pedagogů</t>
  </si>
  <si>
    <t>Akreditovaná organizace</t>
  </si>
  <si>
    <t>ne</t>
  </si>
  <si>
    <t>KA2 - Partnerství</t>
  </si>
  <si>
    <t>Krátkodobý projekt</t>
  </si>
  <si>
    <t>Ostatní EU projekty</t>
  </si>
  <si>
    <t>EU projekty - např. Erasmus (vypište)</t>
  </si>
  <si>
    <t>podpis: …..............................</t>
  </si>
  <si>
    <t>Přehled evropských projektů</t>
  </si>
  <si>
    <t>Přehled skutečného čerpání fondů</t>
  </si>
  <si>
    <t>FOND INVESTIC</t>
  </si>
  <si>
    <t>REZERVNÍ FOND</t>
  </si>
  <si>
    <t>I. Opravy a údržba majetku - neinvestiční povahy</t>
  </si>
  <si>
    <t>Přehled nájemních vztahů a seznam nepotřebného majetku</t>
  </si>
  <si>
    <t>Pronajímatel  IČO</t>
  </si>
  <si>
    <t>Nájemce / IČO</t>
  </si>
  <si>
    <t>nájemné pacht       výprosa výpůjčka</t>
  </si>
  <si>
    <t>2024/2025</t>
  </si>
  <si>
    <t>Příloha č. 1 ke Zprávě o činnosti za rok 2024</t>
  </si>
  <si>
    <t>Rozbor hospodaření v hlavní činnosti za rok 2024</t>
  </si>
  <si>
    <t>Výnosy celkem za rok 2024</t>
  </si>
  <si>
    <t>Náklady celkem za rok 2024</t>
  </si>
  <si>
    <t>Zde můžete vypsat všechna Vaše střediska. Některá budou mít výsledek hospodaření nula. Názvy řádků ve sloupci Zdroj financování si upravte podle svých potřeb.</t>
  </si>
  <si>
    <t>Příloha č. 2 ke Zprávě o činnosti za rok 2024</t>
  </si>
  <si>
    <t>Rozbor hospodaření v doplňkové činnosti za rok 2024</t>
  </si>
  <si>
    <t>Příloha č. 3 ke Zprávě o činnosti za rok 2024</t>
  </si>
  <si>
    <t>2025/2026</t>
  </si>
  <si>
    <t>Příloha č. 5 ke Zprávě o činnosti za rok 2024</t>
  </si>
  <si>
    <r>
      <t xml:space="preserve">Nájemní vztahy k 1. 1. 2024 - příspěvková organizace </t>
    </r>
    <r>
      <rPr>
        <b/>
        <sz val="14"/>
        <color rgb="FFFF0000"/>
        <rFont val="Arial"/>
        <family val="2"/>
        <charset val="238"/>
      </rPr>
      <t xml:space="preserve">pronajímá </t>
    </r>
    <r>
      <rPr>
        <b/>
        <sz val="14"/>
        <rFont val="Arial"/>
        <family val="2"/>
        <charset val="238"/>
      </rPr>
      <t>nemovitý majetek (nájemné, pacht, výprosa, výpůjčka)</t>
    </r>
  </si>
  <si>
    <r>
      <t xml:space="preserve">Nájemní vztahy k 1. 1. 2024 - příspěvková organizace </t>
    </r>
    <r>
      <rPr>
        <b/>
        <sz val="14"/>
        <color rgb="FFFF0000"/>
        <rFont val="Arial"/>
        <family val="2"/>
        <charset val="238"/>
      </rPr>
      <t xml:space="preserve">má pronajatý </t>
    </r>
    <r>
      <rPr>
        <b/>
        <sz val="14"/>
        <rFont val="Arial"/>
        <family val="2"/>
        <charset val="238"/>
      </rPr>
      <t>nemovitý majetek (nájemné, pacht, výprosa, výpůjčka)</t>
    </r>
  </si>
  <si>
    <t>Příloha č. 6 ke Zprávě o činnosti za rok 2024</t>
  </si>
  <si>
    <t>Schválený fond investic  na rok 2024</t>
  </si>
  <si>
    <t>Skutečné čerpání v roce 2024 v Kč</t>
  </si>
  <si>
    <t>Schválené čerpání v roce 2024</t>
  </si>
  <si>
    <t>Skutečné čerpání v roce 2024</t>
  </si>
  <si>
    <t>Výnosy za rok 2024</t>
  </si>
  <si>
    <t>Náklady za rok 2024</t>
  </si>
  <si>
    <t>Střední zdravotnická škola a Střední odborná škola, Česká Lípa, příspěvková organizace</t>
  </si>
  <si>
    <t>33088 Národní plán obnovy – Prevence digitální propasti</t>
  </si>
  <si>
    <t>Účelový provozní příspěvek od zřizovatele pokrytí nákladů na el.energii</t>
  </si>
  <si>
    <t>Účelový provozní příspěvek od zřizovatele pokrytí nákladů na plyn</t>
  </si>
  <si>
    <t>Účelový provozní příspěvek od zřizovatele pokrytí nákladů na dálkové vytápění</t>
  </si>
  <si>
    <t>Stipendia</t>
  </si>
  <si>
    <t>Sestavil/la: Ing. Jana Zátková</t>
  </si>
  <si>
    <t>Ředitel/ka: Mgr. Hana Kubátová Ortová</t>
  </si>
  <si>
    <t xml:space="preserve">OP JAK </t>
  </si>
  <si>
    <t>Šablony pro SŠ a VOŠ I</t>
  </si>
  <si>
    <t>Národní plán obnovy</t>
  </si>
  <si>
    <t>Národní plán obnovy - prevence digitální propasti</t>
  </si>
  <si>
    <t>Vrámci projektu jsou realizovány šablony:                                                                                                    Školní asistent SŠ                                                               Kariérový poradce SŠ                                               Koordinátor spolupráce školy a zaměstnavatele SŠ                                             Vzdělávání pracovníků ve vzdělávání SŠ                            Spolupráce pracovníků ve vzdělávání SŠ                                Inovativní vzdělávání žáků v  SŠ</t>
  </si>
  <si>
    <t xml:space="preserve">Centrum odborné přípravy Ministerstva zemědělství ČR </t>
  </si>
  <si>
    <t>09/2022-08/2024</t>
  </si>
  <si>
    <t>číslo org.: 1437</t>
  </si>
  <si>
    <t>V rámci projektu byla zakoupena mobilní digitální zařízení pro znevýhodněné žáky za účelem prevence digitální propasti a nabíjecí stanice pro tato zařízení.</t>
  </si>
  <si>
    <t>01/2024-12/2024</t>
  </si>
  <si>
    <t>V roce 2024 zakoupen svařovací trenažér v částce 598 950 Kč Kč, autonomní sekačky 2 ks v částce celkem 271 696 Kč, diagnostika vznětových motorů v částce 120 093 Kč.</t>
  </si>
  <si>
    <t>pronájmy</t>
  </si>
  <si>
    <t>hostinská činnost</t>
  </si>
  <si>
    <t>provozování tělových. sport. zařízení</t>
  </si>
  <si>
    <t>ubytovací služby</t>
  </si>
  <si>
    <t>kovo, rekvalifikace</t>
  </si>
  <si>
    <t>Účelový provozní příspěvek - výměna otvorových výplní - haly Svojsíkova stezka a tělocvična Lužická</t>
  </si>
  <si>
    <t>Účelový provozní příspěvek - oprava elektrorozvodů</t>
  </si>
  <si>
    <t>33092 Šablony OP JAK</t>
  </si>
  <si>
    <t>Jiří Havlíček, Bendlova 1054, Česká Lípa, IČO: 46754598</t>
  </si>
  <si>
    <t xml:space="preserve">část budovy B´, 28. října, Česká Lípa </t>
  </si>
  <si>
    <t>část 5853/2</t>
  </si>
  <si>
    <t>nájemné</t>
  </si>
  <si>
    <t>148m2</t>
  </si>
  <si>
    <t>provozování podnikatelské činnosti - autoopravárenství</t>
  </si>
  <si>
    <t>rok 1998</t>
  </si>
  <si>
    <t>není</t>
  </si>
  <si>
    <t>Lenka Dzurová, Bardějovská 2473, Česká Lípa, 16441516</t>
  </si>
  <si>
    <t>část budovy E, 28. října, Česká Lípa</t>
  </si>
  <si>
    <t>část 5853/6</t>
  </si>
  <si>
    <t>18m2</t>
  </si>
  <si>
    <t>provozování podnikatelské činnosti - kosmetické služby</t>
  </si>
  <si>
    <t>Jiří Knespl, Jasmínová 42, Česká Lípa, IČO: 69911762</t>
  </si>
  <si>
    <t>150m2</t>
  </si>
  <si>
    <t>provozování podnikatelské činnosti - masérské služby</t>
  </si>
  <si>
    <t>rok 2001</t>
  </si>
  <si>
    <t>Luděk Cakl, 5. května 1929, Česká Lípa. IČO: 48302872</t>
  </si>
  <si>
    <t>553,4m2</t>
  </si>
  <si>
    <t>provozování podnikatelské činnosti - fitness centrum</t>
  </si>
  <si>
    <t>Nej.cz, s.r.o, Kaplanova 2252/8, Praha IČO: 03213595</t>
  </si>
  <si>
    <t>neuvedeno</t>
  </si>
  <si>
    <t>umístění stožáru a rozvodných skříní na střeše objektu</t>
  </si>
  <si>
    <t>Position, s.r.o, Londýnská 665/45, Praha, IČO: 26422816</t>
  </si>
  <si>
    <t>19m2</t>
  </si>
  <si>
    <t>provozování podnikatelské činnosti v oblast informačních technologií</t>
  </si>
  <si>
    <t>rok 2010</t>
  </si>
  <si>
    <t>č. 144/10/RK ze dne 2.2.2010</t>
  </si>
  <si>
    <t>Avej Vending, s.r.o, Poříční 3010, Ćeská Lípa, IČO: 63145065</t>
  </si>
  <si>
    <t>umístění 1ks prodejního automatu</t>
  </si>
  <si>
    <t>rok 2003</t>
  </si>
  <si>
    <t>2,- Kč/ 1 porce nápoje</t>
  </si>
  <si>
    <t>SZŠ a VOŠ, Kostelní 9, Liberec, IČO: 00673731</t>
  </si>
  <si>
    <t xml:space="preserve">96m2 </t>
  </si>
  <si>
    <t>poskytování vzdělání a výchova žáků</t>
  </si>
  <si>
    <t>rok 2022</t>
  </si>
  <si>
    <t>za 5 měsíců smlouva byla do 30.5.2024</t>
  </si>
  <si>
    <t>Karate sport relax, z.s., Česká Lípa, IČO: 49864301</t>
  </si>
  <si>
    <t>část oplocení sportovního areálu, 28. října, Česká Lípa</t>
  </si>
  <si>
    <t>3,45m2</t>
  </si>
  <si>
    <t>umístění informačního poutače</t>
  </si>
  <si>
    <t>rok 2021</t>
  </si>
  <si>
    <t>CTT media, s.r.o, Liberec, IČO: 28720920</t>
  </si>
  <si>
    <t>část pozemku 28. října, Česká Lípa</t>
  </si>
  <si>
    <t>část 5853/1</t>
  </si>
  <si>
    <t>12m2</t>
  </si>
  <si>
    <t>rok 2006</t>
  </si>
  <si>
    <t>Rengl, s.r.o, Liberec, IČO: 25420160</t>
  </si>
  <si>
    <t>část 5853/1 a část 5853/6</t>
  </si>
  <si>
    <t>9m2</t>
  </si>
  <si>
    <t>umístění 3ks plakátovacích ploch</t>
  </si>
  <si>
    <t>Rehau, s.r.o., Čestlice, IČO: 45799261</t>
  </si>
  <si>
    <t>11,6m2</t>
  </si>
  <si>
    <t>umístění 2ks reklamních panelů</t>
  </si>
  <si>
    <t>rok 2005</t>
  </si>
  <si>
    <t>část pozemnku Lužická, Česká Lípa</t>
  </si>
  <si>
    <t>část 2794/2 a část 2794/3</t>
  </si>
  <si>
    <t>rok 2011</t>
  </si>
  <si>
    <t>Lenka Milnerová - Barvy Laky, Červeného kříže 2429/7, Česká Lípa IČO:  04404882</t>
  </si>
  <si>
    <t>9,88m2</t>
  </si>
  <si>
    <t>rok 2015</t>
  </si>
  <si>
    <t>Mgr. Jana Lovecká, Plickova 553/21, Praha IČO: 66635730</t>
  </si>
  <si>
    <t>12,24m2</t>
  </si>
  <si>
    <t>Aquababy club, Okružní 2717, Česká Lípa, 
IČO: 63173654</t>
  </si>
  <si>
    <t>3,48m2</t>
  </si>
  <si>
    <t>rok 2023</t>
  </si>
  <si>
    <t>Florball Club Česká Lípa z.s.
Moskevská 1712/25,
Česká Lípa</t>
  </si>
  <si>
    <t>ALSTOM Czech Republic a.s., Václavské náměstí 2132/47, Praha 1 IČO:49902083</t>
  </si>
  <si>
    <t>Sklad stavební údržby, k.ú. Česká Lípa</t>
  </si>
  <si>
    <t>5317/7</t>
  </si>
  <si>
    <t>skladové prostory</t>
  </si>
  <si>
    <t>neurčitá 1999</t>
  </si>
  <si>
    <t>Město Česká Lípa, náměstí T. G. Masaryka 1/1, 47001 Česká Lípa, IČO: 00260428</t>
  </si>
  <si>
    <t>pozemek k.ú. Stará Lípa</t>
  </si>
  <si>
    <t>304/1</t>
  </si>
  <si>
    <t>zajištění výuky zemědělských oborů -orba, setba a sklizeň</t>
  </si>
  <si>
    <t>určitá do 1.1.2030</t>
  </si>
  <si>
    <t>Palackého nám. 545, Česká Lípa</t>
  </si>
  <si>
    <t>Česká Lípa</t>
  </si>
  <si>
    <t>Sestavil/la: Kamila Štefková</t>
  </si>
  <si>
    <t>Oprava kanalizace na OP Lužická 558, ČL</t>
  </si>
  <si>
    <t>Dílenský vozík</t>
  </si>
  <si>
    <t>Firewall</t>
  </si>
  <si>
    <t>COP - diagnostika vznětových motorů</t>
  </si>
  <si>
    <t>COP - autonomní sekačka 2ks (cena za ks 190 000,-Kč)</t>
  </si>
  <si>
    <t>COP - svařovací trenažér</t>
  </si>
  <si>
    <t>Stipendia RAR</t>
  </si>
  <si>
    <t>Výměna 6 ks tabulí v učebnách školy</t>
  </si>
  <si>
    <t>Oprava sociálního zařízení pro žáky</t>
  </si>
  <si>
    <t>Výměna PVC v prostorách školy</t>
  </si>
  <si>
    <t>COP - manipulátor</t>
  </si>
  <si>
    <t>Trenažér pro autoškolu</t>
  </si>
  <si>
    <t>Užitkové terénní vozidlo</t>
  </si>
  <si>
    <t>Klimatizační jednotky</t>
  </si>
  <si>
    <t>Projektová dokumentace na venovní sportovní areál</t>
  </si>
  <si>
    <t>Střední zdravotnická škola a Střední odborná škola,                 Česká Lípa, příspěvková organizace</t>
  </si>
  <si>
    <t>Sestavil/la: Iva Luňáková</t>
  </si>
  <si>
    <t>Příloha č. 4 ke Zprávě o činnosti za rok 2024</t>
  </si>
  <si>
    <t>číslo org. : 1437</t>
  </si>
  <si>
    <t>Přehled zadaných VZMR s předpokládanou hodnotou 50.000 Kč - 500.000 Kč bez DPH od 1. 1. 2024 do 31. 12. 2024</t>
  </si>
  <si>
    <t>Název veřejné zakázky nebo stručný popis</t>
  </si>
  <si>
    <t>Předpokládaná hodnota v Kč (bez DPH)</t>
  </si>
  <si>
    <t>Seznam oslovených dodavatelů (min. 3) * (název, sídlo, IČ)</t>
  </si>
  <si>
    <t>Uveřejněno na profilu zadavatele                Ano/Ne</t>
  </si>
  <si>
    <t>Vybraný dodavatel (název, sídlo, IČ)</t>
  </si>
  <si>
    <t>Nabídková cena v Kč (bez DPH)</t>
  </si>
  <si>
    <t>Datum uzavření objednávky nebo smlouvy</t>
  </si>
  <si>
    <t xml:space="preserve">Dodávka mycích, čistících a dezinfekčních prostředků  </t>
  </si>
  <si>
    <r>
      <rPr>
        <b/>
        <sz val="12"/>
        <rFont val="Arial"/>
        <family val="2"/>
        <charset val="238"/>
      </rPr>
      <t xml:space="preserve">1. Avis Trade s.r.o. </t>
    </r>
    <r>
      <rPr>
        <sz val="12"/>
        <rFont val="Arial"/>
        <family val="2"/>
        <charset val="238"/>
      </rPr>
      <t xml:space="preserve">                                     Tovární 500                                          468 02 Rychnov u Jablonce n. Nisou                                               IČO: 28716248                                         </t>
    </r>
    <r>
      <rPr>
        <b/>
        <sz val="12"/>
        <rFont val="Arial"/>
        <family val="2"/>
        <charset val="238"/>
      </rPr>
      <t xml:space="preserve">2. PEMA Velkoobchod s.r.o.  </t>
    </r>
    <r>
      <rPr>
        <sz val="12"/>
        <rFont val="Arial"/>
        <family val="2"/>
        <charset val="238"/>
      </rPr>
      <t xml:space="preserve">                                            Šumavská 532/1                                     460 01 Liberec                                      IČO: 46713301                                                 </t>
    </r>
    <r>
      <rPr>
        <b/>
        <sz val="12"/>
        <rFont val="Arial"/>
        <family val="2"/>
        <charset val="238"/>
      </rPr>
      <t xml:space="preserve">  3. AllServices Group, s.r.o. </t>
    </r>
    <r>
      <rPr>
        <sz val="12"/>
        <rFont val="Arial"/>
        <family val="2"/>
        <charset val="238"/>
      </rPr>
      <t xml:space="preserve">                                     Nademlejnská 600/1, Hloubětín                                   198 00 Praha 9                                                IČO: 28486404</t>
    </r>
  </si>
  <si>
    <t>ANO</t>
  </si>
  <si>
    <t>PEMA VELKOOBCHOD, s.r.o., Šumavská 532/1                                   460 01 Liberec                                    IČO: 46713301</t>
  </si>
  <si>
    <t>3 496,03 **</t>
  </si>
  <si>
    <t xml:space="preserve">Dodávka osobních ochranných pracovních prostředků   </t>
  </si>
  <si>
    <r>
      <rPr>
        <b/>
        <sz val="12"/>
        <rFont val="Arial"/>
        <family val="2"/>
        <charset val="238"/>
      </rPr>
      <t>1. OSAPO, s.r.o.</t>
    </r>
    <r>
      <rPr>
        <sz val="12"/>
        <rFont val="Arial"/>
        <family val="2"/>
        <charset val="238"/>
      </rPr>
      <t xml:space="preserve">                                   Ruprechtická 595/30b                                             460 01 Liberec                                              IČO: 25022946                                      </t>
    </r>
    <r>
      <rPr>
        <b/>
        <sz val="12"/>
        <rFont val="Arial"/>
        <family val="2"/>
        <charset val="238"/>
      </rPr>
      <t xml:space="preserve">2. Martina Bogarová                                                </t>
    </r>
    <r>
      <rPr>
        <sz val="12"/>
        <rFont val="Arial"/>
        <family val="2"/>
        <charset val="238"/>
      </rPr>
      <t xml:space="preserve"> Rousova 1135/3                                               470 01 Česká Lípa                                              IČO: 69399417                                        </t>
    </r>
    <r>
      <rPr>
        <b/>
        <sz val="12"/>
        <rFont val="Arial"/>
        <family val="2"/>
        <charset val="238"/>
      </rPr>
      <t xml:space="preserve"> 3. BROUK s.r.o.                                          </t>
    </r>
    <r>
      <rPr>
        <sz val="12"/>
        <rFont val="Arial"/>
        <family val="2"/>
        <charset val="238"/>
      </rPr>
      <t xml:space="preserve"> Havířská 350/101, Všebořice                                                    400 10 Ústí nad Labem                                                   IČO: 46713387</t>
    </r>
  </si>
  <si>
    <t>Martina Bogarová                           Rousova 1135/3                                               470 01 Česká Lípa                                             IČO: 69399417</t>
  </si>
  <si>
    <t>14 682,97 **</t>
  </si>
  <si>
    <t xml:space="preserve">Praní prádla  </t>
  </si>
  <si>
    <t>přímé zadání - předchozí zkušenost</t>
  </si>
  <si>
    <t>NE</t>
  </si>
  <si>
    <t>Prádelna Stejskalová                 Šeříková 2836/8                       470 01 Česká Lípa                         IČO: 63173662</t>
  </si>
  <si>
    <t>668,80 **</t>
  </si>
  <si>
    <t>Prohlídka a oprava strojů</t>
  </si>
  <si>
    <t>Karel Bureš                                   Sokolská 1104                                      407 77 Šluknov                         IČO: 61331163</t>
  </si>
  <si>
    <t>Výměna el. čerpadla na topném systému</t>
  </si>
  <si>
    <t>ARMEST s.r.o.                                   Jiřího z Poděbrad 523                                472 01 Doksy                               IČO: 04853253</t>
  </si>
  <si>
    <t>Smlouva o poskytování služby výplatní lístek na mobilní telefon</t>
  </si>
  <si>
    <t>přímé zadání - navázání na stávající účetní program</t>
  </si>
  <si>
    <t>Seyfor, a.s.                                      Drobného 555/49, Ponava                                             602 00 Brno                                 IČO: 1572377</t>
  </si>
  <si>
    <t>2,5*****</t>
  </si>
  <si>
    <t>Objednávka opravy nefunkčního venkovního osvětlení</t>
  </si>
  <si>
    <t>Marek Kuzník                                          Prusíkova 2402                                        155 00 Praha 5                                         IČO: 88763285, neplátce DPH</t>
  </si>
  <si>
    <t xml:space="preserve">Objednávka studie nákladů a souvisejících výpočtů pro eventuální výměnu plynových kotlů </t>
  </si>
  <si>
    <t>Libor Kotek                                Vinohradní 195                             463 12 Liberec                           IČO: 40203395</t>
  </si>
  <si>
    <t>Objednávka gastrovybavení</t>
  </si>
  <si>
    <t>Promos Alfa, spol. s r.o.                                             Dělnická 51/543                                 735 64 Havířov - Suchá                                          IČO: 62302388</t>
  </si>
  <si>
    <t>Objednávka gastro nerezových pracovních stolů</t>
  </si>
  <si>
    <t>Gastronerez Robin Stojnov                                              Nedakonice 581                                   687 38 Nedakonice                                        IČO: 67536328</t>
  </si>
  <si>
    <t>Objednávka vybavení anatomických modelů a simulátorů</t>
  </si>
  <si>
    <t>Tivali, s.r.o.                              Kronova 303/14, Řečkovice                           621 00 Brno                             IČO: 29212014</t>
  </si>
  <si>
    <t>Objednávka revizí hasicích přístrojů a požárních vodovodů</t>
  </si>
  <si>
    <t>Radek John                                nám. Kyjevské 4/4                               460 06 Liberec 6                                    IČO: 48272621</t>
  </si>
  <si>
    <t>Oprava přípravných a dokončovacích prací v kabinetech školy</t>
  </si>
  <si>
    <t>přímé zadání- dodavatel, co mohl nastoupit v požadovaném termínu</t>
  </si>
  <si>
    <t>Antonín Jetenský                                               Skalice u České Lípy 590                                         471 17 Skalice u České Lípy                                        IČO: 86720678</t>
  </si>
  <si>
    <t>Smlouva o nájmu a poskytování služeb</t>
  </si>
  <si>
    <t>Konica Minolta Business Solutions Czech, spol. s r.o.                  Žarošická 4395/13, Židenice                         628 00 Brno                                 IČO: 00176150</t>
  </si>
  <si>
    <t>96 000,00******</t>
  </si>
  <si>
    <t>Smlouva o nakládání  s odpadem</t>
  </si>
  <si>
    <t>cena dle vyvezeného odpadu</t>
  </si>
  <si>
    <t>Pokračování ve smluvním vztahu</t>
  </si>
  <si>
    <t>AVE CZ odpadové hospodářství s.r.o.,                                                   Pražská 1321/38a, Hostivař                                   102 00 Praha 10                               IČO: 49356089</t>
  </si>
  <si>
    <t>Objednávka sadby brambor</t>
  </si>
  <si>
    <t>AGRA HB, s.r.o.                                 Smetanovo náměstí 279                               580 01 Havlíčkův Brod                                   IČO: 25282743</t>
  </si>
  <si>
    <t>Objednávka 6 kusů školních keramických tabulí</t>
  </si>
  <si>
    <t>Martin Mrázek                                        Rooseveltova 745/11                        412 01 Litoměřice                              IČO: 64693112</t>
  </si>
  <si>
    <t>Objednávka odstranění grafity na budově školy Palackého náměstí</t>
  </si>
  <si>
    <t>přímé zadání - jediná firma co poslala nabídku</t>
  </si>
  <si>
    <t>ENCHEMTR s.r.o.                             Rybná 716/24, Staré Město                    110 00 Praha 1                                       IČO: 17796750</t>
  </si>
  <si>
    <t>Objednávka Firewall Sophos</t>
  </si>
  <si>
    <t>TrollComputers s.r.o.                                          U Vodního hradu 1394/28                      470 01 Česká Lípa                                IČO: 22799389</t>
  </si>
  <si>
    <t>Objednávka 10 ks datových projektorů</t>
  </si>
  <si>
    <t>AF Office s.r.o.                                             Jednořadá 1051/53, Bubeneč                          160 00 Praha 6                           IČO: 26768771</t>
  </si>
  <si>
    <t>Objednávka opravy, seřízení a celkového servisu odtahových ventilátorů</t>
  </si>
  <si>
    <t>JETY-ELEKTRO s.r.o., Plynárenská 3078,                                 470 01 Česká Lípa                            IČO: 27345467</t>
  </si>
  <si>
    <t>Robotické sekačky</t>
  </si>
  <si>
    <t>ZUBR stroje a nářadí s.r.o.                                  Revoluční 184, Arnultovice                                               473 01 Nový Bor                                                   IČO: 6483895</t>
  </si>
  <si>
    <t>Diagnostika vznětových motorů</t>
  </si>
  <si>
    <t>ARONAX TECHNIC, s.r.o.                                 Křoví č.p. 81                                                594 54 Křoví                                                   IČO: 6465994</t>
  </si>
  <si>
    <t>Oprava generálního motoru Zetor</t>
  </si>
  <si>
    <t>AGM - AGROMOTOR s.r.o.                                    Ostrůvek 300/30                                    594 01 Velké Meziříčí                                    IČO: 26231778</t>
  </si>
  <si>
    <t>Malování v areálu školy</t>
  </si>
  <si>
    <t>Radek Hadrovský                                              Tovární 3292                                              470 01 Česká Lípa                                     IČO: 72677392</t>
  </si>
  <si>
    <t>Objednávka kancelářských potřeb</t>
  </si>
  <si>
    <t>Iva Kubitová                                              Dukelských hrdinů 394                                407 21 Česká Kamenice                                        IČO: 46042008</t>
  </si>
  <si>
    <t>Objednávka dílenského vozíku s nářadím</t>
  </si>
  <si>
    <t>přímé zadání - průzkum trhu</t>
  </si>
  <si>
    <t>AH Profi s.r.o.                                 Letkovská 645/38, Božkov                      326 00 Plzeň                             IČO: 64357767</t>
  </si>
  <si>
    <t>Objednávka obalového materiálu</t>
  </si>
  <si>
    <t>Iva Kubitová                                Dukelských hrdinů 394                            407 21 Česká Kamenice                                  IČO: 46042008</t>
  </si>
  <si>
    <t>Smlouva o poskytnutí činnosti technického dozoru stavebníka</t>
  </si>
  <si>
    <t>Jindřich Nešněra                                 Janov 181                                             473 01 Nový Bor                              IČO: 48304344</t>
  </si>
  <si>
    <t>Oprava vozidla DAF</t>
  </si>
  <si>
    <t>NAPA TRUCKS spol. s r.o.                    Semtín 100                                   533 53 Pardubice                                     IČO: 25288717</t>
  </si>
  <si>
    <t>Objednávka svařovacích potřeb</t>
  </si>
  <si>
    <t>Oprava kanalizace Lužická</t>
  </si>
  <si>
    <t>Tomáš Arlt                                              Janov 263                                                473 01 Janov                                              IČO: 73757977</t>
  </si>
  <si>
    <t>Objednávka úpravy elektrorozvodů</t>
  </si>
  <si>
    <t>Jety-elektro s.r.o.                                        Plynárenská 3078                              470 01 Česká Lípa                             IČO: 27345467</t>
  </si>
  <si>
    <t>Objednávka výměny PVC</t>
  </si>
  <si>
    <t>SVENAX CL s.r.o.                                             Rybná 716/24, Staré Město                               110 00 Praha 1                                      IČO: 09754211</t>
  </si>
  <si>
    <t>Objednávka výměny otvorových výplní - žaluzie</t>
  </si>
  <si>
    <t>Josef Kunák                                    Brněnská 2580                                              470 06 Česká Lípa                                          IČO: 72585455</t>
  </si>
  <si>
    <t>Smlouva o nájmu movité věci - tiskárny</t>
  </si>
  <si>
    <t>60 000,00***</t>
  </si>
  <si>
    <t>Richard Šibrava                                          Jiráskova 712/16                                            470 01 Česká Lípa                                    IČO: 63774771</t>
  </si>
  <si>
    <t>1200 ,- Kč měsíc pronájem a servis kopírky fixně  + tisk dle potřeb školy ****</t>
  </si>
  <si>
    <t>Projektová a inženýrská činnost</t>
  </si>
  <si>
    <t>Kip - Kňákal Inženýring Projekty       Paní Zdislavy 418/8                                       470 01 Česká Lípa                                  IČO: 87542251</t>
  </si>
  <si>
    <t>Rekonstrukce sociálního zařízení wc dívky</t>
  </si>
  <si>
    <t>SVENAX CL s.r.o.                                       Rybná 716/24, Staré Město                                110 00 Praha 1                                          IČO: 09754211</t>
  </si>
  <si>
    <t>JURAWELD s.r.o.                                  Havlíčkova 447/8                            470 01 Česká Lípa                                     IČO: 46712216</t>
  </si>
  <si>
    <t>Objednávka hutního materiálu</t>
  </si>
  <si>
    <t>VIRGO spol. s r.o.                                                 Liberecká 37                                   463 31 Chrastava                                IČO: 44568428</t>
  </si>
  <si>
    <t>Objednávka rozšíření antivirového programu ESET</t>
  </si>
  <si>
    <t>Datron a.s.                            Vachkova 3008                                    470 01 Česká Lípa                                  IČO: 43227520</t>
  </si>
  <si>
    <t>Objednávka licencí software Bakaláři</t>
  </si>
  <si>
    <t>Bakaláři software s.r.o.                        Čs. armády 2                                       261 01 Příbram                                IČO: 27483045</t>
  </si>
  <si>
    <t>Stříška u bočního vchodu do budovy C</t>
  </si>
  <si>
    <t>Stanislav Kadlec                                      K. H. Máchy 180                                    471 06 Horní Police                                                 IČO: 69911452</t>
  </si>
  <si>
    <t>* případně uveďte "přímé zadání + důvod" (např. přímé zadání/havárie, přímé zadání/proveden průzkum trhu, přímé zadání/předchozí zkušenost)</t>
  </si>
  <si>
    <t>** poptávkové řízení bylo postaveno na ocenění fiktivní objednávky s dodávkou specifikovaného sortimentu za jeden kus</t>
  </si>
  <si>
    <t>*** předpokládána cena rok  (pronájem stoje , servis, toner a tisk dle formátu a barvy</t>
  </si>
  <si>
    <t xml:space="preserve">**** fixní částka za pronájem 1200,- měsíc+ tisk barevný 0,90  (měsíčně cca 2533 ks )  a tisk čb 0,18 (měsíčně 3770 ) </t>
  </si>
  <si>
    <t>***** cena za zaslání výplatního lístku na 1 osobu 2,50 Kč, cena se odvíjí podle aktuálního počtu zaměstnanců</t>
  </si>
  <si>
    <t>****** fixní platba za pronájem tiskárny na 60 měsíců + tisk a scan dle skutečnosti</t>
  </si>
  <si>
    <t>Přehled zadaných VZMR s předpokládanou hodnotou vyšší než 500.000 Kč bez DPH (dodávky a služby do 2.000.000 Kč bez DPH a stavební práce do 3.000.000 Kč bez DPH) od 1. 1. 2024 do 31. 12. 2024</t>
  </si>
  <si>
    <t>Datum podpisu identifikačního listu náměstkem hejtmana</t>
  </si>
  <si>
    <t>Seznam podaných nabídek (název, sídlo, IČ)</t>
  </si>
  <si>
    <t>Schválení v radě kraje (číslo usnesení a datum)</t>
  </si>
  <si>
    <t>Teleskopický manipulátor z dotace COP</t>
  </si>
  <si>
    <t>AGROZET České Budějovice, a.s.                                                             U Sirkárny 501/30                                              371 55 České Budějovice                                                        IČO: 28113128</t>
  </si>
  <si>
    <t>1 642 000,00</t>
  </si>
  <si>
    <t xml:space="preserve">VZMR nezrealizovaná , odstoupení od kupní smlouvy,  dotace nebyla přidělena MZE, nesplněné podmínky </t>
  </si>
  <si>
    <t>Svařovací trenažer</t>
  </si>
  <si>
    <t>Migatronic CZ, a.s.                                          Tolstého 474/2, Řetenice                           415 03 Teplice                             IČO: 46710809</t>
  </si>
  <si>
    <t>495 000,00</t>
  </si>
  <si>
    <t>Výměna oken Svojsíkova stezka a Lužická</t>
  </si>
  <si>
    <t>1 584 617,00</t>
  </si>
  <si>
    <t>22. zasedání 2101/23/RK , 21.11.2024</t>
  </si>
  <si>
    <t>NPO digitální učební pomůcky</t>
  </si>
  <si>
    <t>Af Office, s.r.o.                                        Jednořadá 1051/53, Bubeneč                                                  160 00 Praha 6                                          IČO: 26768771</t>
  </si>
  <si>
    <t>808 050,00</t>
  </si>
  <si>
    <t>9. zasedání  925/24/RK, 7.5.2024</t>
  </si>
  <si>
    <r>
      <rPr>
        <b/>
        <sz val="12"/>
        <color theme="1"/>
        <rFont val="Arial"/>
        <family val="2"/>
        <charset val="238"/>
      </rPr>
      <t xml:space="preserve">1. ZUBR stroje s nářadí s.r.o.                                      </t>
    </r>
    <r>
      <rPr>
        <sz val="12"/>
        <color theme="1"/>
        <rFont val="Arial"/>
        <family val="2"/>
        <charset val="238"/>
      </rPr>
      <t xml:space="preserve"> Revoluční  187, 473 01 Nový Bor                                      IČO: 06483895                                                       </t>
    </r>
    <r>
      <rPr>
        <b/>
        <sz val="12"/>
        <color theme="1"/>
        <rFont val="Arial"/>
        <family val="2"/>
        <charset val="238"/>
      </rPr>
      <t>2. Jarabák s.r.o.</t>
    </r>
    <r>
      <rPr>
        <sz val="12"/>
        <color theme="1"/>
        <rFont val="Arial"/>
        <family val="2"/>
        <charset val="238"/>
      </rPr>
      <t xml:space="preserve">                                                  Horova 347/2, 251 01  Říčany                                        IČO: 03078345                                                           </t>
    </r>
    <r>
      <rPr>
        <b/>
        <sz val="12"/>
        <color theme="1"/>
        <rFont val="Arial"/>
        <family val="2"/>
        <charset val="238"/>
      </rPr>
      <t>3. A Partner s.r.o.</t>
    </r>
    <r>
      <rPr>
        <sz val="12"/>
        <color theme="1"/>
        <rFont val="Arial"/>
        <family val="2"/>
        <charset val="238"/>
      </rPr>
      <t xml:space="preserve">                                                  Dr. Milady Horákové 1200/111                                                       460 60 Liberec                                                     IČO: 25487671</t>
    </r>
  </si>
  <si>
    <r>
      <t xml:space="preserve">přímé zadání - průzkum trhu                        </t>
    </r>
    <r>
      <rPr>
        <b/>
        <sz val="12"/>
        <color theme="1"/>
        <rFont val="Arial"/>
        <family val="2"/>
        <charset val="238"/>
      </rPr>
      <t>1. Robert Baraka</t>
    </r>
    <r>
      <rPr>
        <sz val="12"/>
        <color theme="1"/>
        <rFont val="Arial"/>
        <family val="2"/>
        <charset val="238"/>
      </rPr>
      <t xml:space="preserve">                                             Prudká 1599                                                  757 01 Valašské Meziříčí                                                              IČO: 67313591                                                                </t>
    </r>
    <r>
      <rPr>
        <b/>
        <sz val="12"/>
        <color theme="1"/>
        <rFont val="Arial"/>
        <family val="2"/>
        <charset val="238"/>
      </rPr>
      <t xml:space="preserve"> 2. AD Technik s.r.o.</t>
    </r>
    <r>
      <rPr>
        <sz val="12"/>
        <color theme="1"/>
        <rFont val="Arial"/>
        <family val="2"/>
        <charset val="238"/>
      </rPr>
      <t xml:space="preserve">                                                    Moskevská 1569/65B                                               101 00 Praha 10                                                         IČO: 26409062                                                 </t>
    </r>
    <r>
      <rPr>
        <b/>
        <sz val="12"/>
        <color theme="1"/>
        <rFont val="Arial"/>
        <family val="2"/>
        <charset val="238"/>
      </rPr>
      <t xml:space="preserve">3. Aronax Technic s.r.o.                          </t>
    </r>
    <r>
      <rPr>
        <sz val="12"/>
        <color theme="1"/>
        <rFont val="Arial"/>
        <family val="2"/>
        <charset val="238"/>
      </rPr>
      <t xml:space="preserve"> Křoví 81, 594 54 Křoví                                                 IČO: 06465994</t>
    </r>
  </si>
  <si>
    <t>JURAWELD s..r.o. svařovací technika                                             Havlíčkova 447/8                              470 01 Česká Lípa                               IČO: 46712216</t>
  </si>
  <si>
    <r>
      <rPr>
        <b/>
        <sz val="12"/>
        <rFont val="Arial"/>
        <family val="2"/>
        <charset val="238"/>
      </rPr>
      <t xml:space="preserve">1. AGROZET České Budějovice, a.s.                              </t>
    </r>
    <r>
      <rPr>
        <sz val="12"/>
        <rFont val="Arial"/>
        <family val="2"/>
        <charset val="238"/>
      </rPr>
      <t xml:space="preserve">U Sirkárny 501/30, 371 55 České Budějovice                                                                IČO: 28113128                                                                           </t>
    </r>
    <r>
      <rPr>
        <b/>
        <sz val="12"/>
        <rFont val="Arial"/>
        <family val="2"/>
        <charset val="238"/>
      </rPr>
      <t>2. FarmTechnik, s.r.o.</t>
    </r>
    <r>
      <rPr>
        <sz val="12"/>
        <rFont val="Arial"/>
        <family val="2"/>
        <charset val="238"/>
      </rPr>
      <t xml:space="preserve">                                       Vchynice 33, 410 02 Lovosice 2                                                       IČO: 03902960</t>
    </r>
  </si>
  <si>
    <r>
      <rPr>
        <b/>
        <sz val="12"/>
        <color theme="1"/>
        <rFont val="Arial"/>
        <family val="2"/>
        <charset val="238"/>
      </rPr>
      <t xml:space="preserve">1. ABICOR BINZEL                                                         svářecí technika spol. s r.o.                                                             </t>
    </r>
    <r>
      <rPr>
        <sz val="12"/>
        <color theme="1"/>
        <rFont val="Arial"/>
        <family val="2"/>
        <charset val="238"/>
      </rPr>
      <t>Antonína Rudla 2270, 50801</t>
    </r>
    <r>
      <rPr>
        <b/>
        <sz val="12"/>
        <color theme="1"/>
        <rFont val="Arial"/>
        <family val="2"/>
        <charset val="238"/>
      </rPr>
      <t xml:space="preserve"> </t>
    </r>
    <r>
      <rPr>
        <sz val="12"/>
        <color theme="1"/>
        <rFont val="Arial"/>
        <family val="2"/>
        <charset val="238"/>
      </rPr>
      <t xml:space="preserve">Hořice                                                              IČO: 48151467         </t>
    </r>
    <r>
      <rPr>
        <b/>
        <sz val="12"/>
        <color theme="1"/>
        <rFont val="Arial"/>
        <family val="2"/>
        <charset val="238"/>
      </rPr>
      <t xml:space="preserve">                                    </t>
    </r>
    <r>
      <rPr>
        <sz val="12"/>
        <color theme="1"/>
        <rFont val="Arial"/>
        <family val="2"/>
        <charset val="238"/>
      </rPr>
      <t xml:space="preserve">                                                              </t>
    </r>
    <r>
      <rPr>
        <b/>
        <sz val="12"/>
        <color theme="1"/>
        <rFont val="Arial"/>
        <family val="2"/>
        <charset val="238"/>
      </rPr>
      <t xml:space="preserve"> 2. Migatronic CZ, a.s.</t>
    </r>
    <r>
      <rPr>
        <sz val="12"/>
        <color theme="1"/>
        <rFont val="Arial"/>
        <family val="2"/>
        <charset val="238"/>
      </rPr>
      <t xml:space="preserve">                                                 Tolstého 474/2, Řetenice, 415 03 Teplice                                                       IČO: 46710809                                                             </t>
    </r>
    <r>
      <rPr>
        <b/>
        <sz val="12"/>
        <color theme="1"/>
        <rFont val="Arial"/>
        <family val="2"/>
        <charset val="238"/>
      </rPr>
      <t xml:space="preserve">                                     </t>
    </r>
    <r>
      <rPr>
        <sz val="12"/>
        <color theme="1"/>
        <rFont val="Arial"/>
        <family val="2"/>
        <charset val="238"/>
      </rPr>
      <t xml:space="preserve">                                                                                   </t>
    </r>
  </si>
  <si>
    <t>12. zasedání  1258/24/RK,   18.6.2024</t>
  </si>
  <si>
    <r>
      <rPr>
        <b/>
        <sz val="12"/>
        <rFont val="Arial"/>
        <family val="2"/>
        <charset val="238"/>
      </rPr>
      <t>1. SYBAN, s.r.o.</t>
    </r>
    <r>
      <rPr>
        <sz val="12"/>
        <rFont val="Arial"/>
        <family val="2"/>
        <charset val="238"/>
      </rPr>
      <t xml:space="preserve">                                                                                       28. října 60/44, 46007 Liberec                                                      IČO: 25401343                                                                       </t>
    </r>
    <r>
      <rPr>
        <b/>
        <sz val="12"/>
        <rFont val="Arial"/>
        <family val="2"/>
        <charset val="238"/>
      </rPr>
      <t xml:space="preserve"> 2. APIDA s.r.o.                                                     </t>
    </r>
    <r>
      <rPr>
        <sz val="12"/>
        <rFont val="Arial"/>
        <family val="2"/>
        <charset val="238"/>
      </rPr>
      <t xml:space="preserve"> č.p. 9, 41301 Dušníky                                                                IČO: 26223341                                            </t>
    </r>
    <r>
      <rPr>
        <b/>
        <sz val="12"/>
        <rFont val="Arial"/>
        <family val="2"/>
        <charset val="238"/>
      </rPr>
      <t xml:space="preserve">                               3. SVENAX CL s.r.o.  </t>
    </r>
    <r>
      <rPr>
        <sz val="12"/>
        <rFont val="Arial"/>
        <family val="2"/>
        <charset val="238"/>
      </rPr>
      <t xml:space="preserve">                                           Rybná 716/24, Staré Město 110 00 Praha 1                                                                 IČO: 09754211                                                                                      </t>
    </r>
    <r>
      <rPr>
        <b/>
        <sz val="12"/>
        <rFont val="Arial"/>
        <family val="2"/>
        <charset val="238"/>
      </rPr>
      <t xml:space="preserve">4. ELA-PLASTs.r.o.                                                        </t>
    </r>
    <r>
      <rPr>
        <sz val="12"/>
        <rFont val="Arial"/>
        <family val="2"/>
        <charset val="238"/>
      </rPr>
      <t xml:space="preserve">Na Pavlu 2191, 43601 Litvínov                                                                          IČO: 25025686   </t>
    </r>
    <r>
      <rPr>
        <b/>
        <sz val="12"/>
        <rFont val="Arial"/>
        <family val="2"/>
        <charset val="238"/>
      </rPr>
      <t xml:space="preserve">                                                                                    5.INT - EX, s.r.o. </t>
    </r>
    <r>
      <rPr>
        <sz val="12"/>
        <rFont val="Arial"/>
        <family val="2"/>
        <charset val="238"/>
      </rPr>
      <t xml:space="preserve">                                                  Hoření 2501, 400 11 Ústí nad Labem                                                         IČO: 25039580                                                                    </t>
    </r>
    <r>
      <rPr>
        <b/>
        <sz val="12"/>
        <rFont val="Arial"/>
        <family val="2"/>
        <charset val="238"/>
      </rPr>
      <t xml:space="preserve">6. LG - DINEX spol. s r.o. </t>
    </r>
    <r>
      <rPr>
        <sz val="12"/>
        <rFont val="Arial"/>
        <family val="2"/>
        <charset val="238"/>
      </rPr>
      <t xml:space="preserve">                                                        Prosečská 273, 468 04 Jablonec nad Nisou                                             IČO: 48269972                                                                   </t>
    </r>
    <r>
      <rPr>
        <b/>
        <sz val="12"/>
        <rFont val="Arial"/>
        <family val="2"/>
        <charset val="238"/>
      </rPr>
      <t>7. AA OKNA DVEŘE s.r.o.</t>
    </r>
    <r>
      <rPr>
        <sz val="12"/>
        <rFont val="Arial"/>
        <family val="2"/>
        <charset val="238"/>
      </rPr>
      <t xml:space="preserve">                                                            Vysočanská 548/81, 190 00 Praha 9                                                      IČO: 04945948                                                        </t>
    </r>
    <r>
      <rPr>
        <b/>
        <sz val="12"/>
        <rFont val="Arial"/>
        <family val="2"/>
        <charset val="238"/>
      </rPr>
      <t xml:space="preserve">8. OPENBLU s.r.o. </t>
    </r>
    <r>
      <rPr>
        <sz val="12"/>
        <rFont val="Arial"/>
        <family val="2"/>
        <charset val="238"/>
      </rPr>
      <t xml:space="preserve">                                                                                                       Nad Farou 628, 517 01 Solnice                                                                 IČO: 28795199</t>
    </r>
  </si>
  <si>
    <r>
      <rPr>
        <b/>
        <sz val="12"/>
        <rFont val="Arial"/>
        <family val="2"/>
        <charset val="238"/>
      </rPr>
      <t>1. FLAME System s.r.o.</t>
    </r>
    <r>
      <rPr>
        <sz val="12"/>
        <rFont val="Arial"/>
        <family val="2"/>
        <charset val="238"/>
      </rPr>
      <t xml:space="preserve">                                               Dr. Maye 468/3, 709 00 Ostrava                                             IČO: 26846888                                                          </t>
    </r>
    <r>
      <rPr>
        <b/>
        <sz val="12"/>
        <rFont val="Arial"/>
        <family val="2"/>
        <charset val="238"/>
      </rPr>
      <t xml:space="preserve">2. DeCe COMPUTERS s.r.o.                                                           </t>
    </r>
    <r>
      <rPr>
        <sz val="12"/>
        <rFont val="Arial"/>
        <family val="2"/>
        <charset val="238"/>
      </rPr>
      <t xml:space="preserve"> Žerotínova 378/9, 405 02 Děčín                                                   IČO: 44567626                                                                                 </t>
    </r>
    <r>
      <rPr>
        <b/>
        <sz val="12"/>
        <rFont val="Arial"/>
        <family val="2"/>
        <charset val="238"/>
      </rPr>
      <t xml:space="preserve">3. Netfox s.r.o.                        </t>
    </r>
    <r>
      <rPr>
        <sz val="12"/>
        <rFont val="Arial"/>
        <family val="2"/>
        <charset val="238"/>
      </rPr>
      <t xml:space="preserve">                                 Hartigova 65/2755, 130 00 Praha 3                                                          IČO: 27574032                                                                       </t>
    </r>
    <r>
      <rPr>
        <b/>
        <sz val="12"/>
        <rFont val="Arial"/>
        <family val="2"/>
        <charset val="238"/>
      </rPr>
      <t xml:space="preserve"> 4. Af Office, s.r.o.                                                           </t>
    </r>
    <r>
      <rPr>
        <sz val="12"/>
        <rFont val="Arial"/>
        <family val="2"/>
        <charset val="238"/>
      </rPr>
      <t>Jednořadá 1051/53, 160 00 Praha 6                                                          IČO: 26768771</t>
    </r>
  </si>
  <si>
    <t>Sestavil/la: Martina Matyášová, Bc. Michaela Balková, Lukáš Hauke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</si>
</sst>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č_-;\-* #,##0.00\ _K_č_-;_-* &quot;-&quot;??\ _K_č_-;_-@_-"/>
    <numFmt numFmtId="164" formatCode="#,##0.00\ &quot;Kč&quot;"/>
    <numFmt numFmtId="165" formatCode="#,##0.00\ [$€-1]"/>
    <numFmt numFmtId="166" formatCode="#,##0\ &quot;Kč&quot;"/>
  </numFmts>
  <fonts count="4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1"/>
      <name val="Tahoma"/>
      <family val="2"/>
      <charset val="238"/>
    </font>
    <font>
      <sz val="11"/>
      <name val="Arial"/>
      <family val="2"/>
      <charset val="238"/>
    </font>
    <font>
      <b/>
      <sz val="14"/>
      <name val="Times New Roman"/>
      <family val="1"/>
      <charset val="238"/>
    </font>
    <font>
      <i/>
      <sz val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i/>
      <sz val="12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3" fillId="0" borderId="0"/>
    <xf numFmtId="0" fontId="5" fillId="0" borderId="0"/>
    <xf numFmtId="0" fontId="6" fillId="0" borderId="0"/>
    <xf numFmtId="0" fontId="2" fillId="0" borderId="0"/>
    <xf numFmtId="0" fontId="1" fillId="0" borderId="0"/>
    <xf numFmtId="43" fontId="38" fillId="0" borderId="0" applyFont="0" applyFill="0" applyBorder="0" applyAlignment="0" applyProtection="0"/>
  </cellStyleXfs>
  <cellXfs count="387">
    <xf numFmtId="0" fontId="0" fillId="0" borderId="0" xfId="0"/>
    <xf numFmtId="0" fontId="5" fillId="0" borderId="0" xfId="1"/>
    <xf numFmtId="0" fontId="10" fillId="0" borderId="0" xfId="1" applyFont="1"/>
    <xf numFmtId="0" fontId="3" fillId="0" borderId="0" xfId="2"/>
    <xf numFmtId="0" fontId="5" fillId="0" borderId="0" xfId="3"/>
    <xf numFmtId="0" fontId="11" fillId="0" borderId="12" xfId="3" applyFont="1" applyBorder="1"/>
    <xf numFmtId="0" fontId="5" fillId="0" borderId="13" xfId="3" applyBorder="1"/>
    <xf numFmtId="0" fontId="11" fillId="2" borderId="0" xfId="3" applyFont="1" applyFill="1"/>
    <xf numFmtId="0" fontId="5" fillId="2" borderId="0" xfId="3" applyFill="1"/>
    <xf numFmtId="49" fontId="5" fillId="0" borderId="0" xfId="3" applyNumberFormat="1"/>
    <xf numFmtId="0" fontId="19" fillId="2" borderId="0" xfId="3" applyFont="1" applyFill="1"/>
    <xf numFmtId="0" fontId="20" fillId="0" borderId="0" xfId="3" applyFont="1" applyAlignment="1">
      <alignment horizontal="left"/>
    </xf>
    <xf numFmtId="0" fontId="8" fillId="0" borderId="0" xfId="3" applyFont="1" applyAlignment="1">
      <alignment wrapText="1"/>
    </xf>
    <xf numFmtId="0" fontId="11" fillId="0" borderId="9" xfId="3" applyFont="1" applyBorder="1"/>
    <xf numFmtId="0" fontId="4" fillId="0" borderId="0" xfId="2" applyFont="1"/>
    <xf numFmtId="0" fontId="6" fillId="0" borderId="0" xfId="4" applyAlignment="1">
      <alignment vertical="center"/>
    </xf>
    <xf numFmtId="0" fontId="7" fillId="0" borderId="0" xfId="4" applyFont="1" applyAlignment="1">
      <alignment horizontal="center" vertical="center"/>
    </xf>
    <xf numFmtId="0" fontId="21" fillId="0" borderId="0" xfId="4" applyFont="1" applyAlignment="1">
      <alignment vertical="center"/>
    </xf>
    <xf numFmtId="3" fontId="23" fillId="0" borderId="10" xfId="4" applyNumberFormat="1" applyFont="1" applyBorder="1" applyAlignment="1">
      <alignment vertical="center"/>
    </xf>
    <xf numFmtId="3" fontId="21" fillId="0" borderId="10" xfId="4" applyNumberFormat="1" applyFont="1" applyBorder="1" applyAlignment="1">
      <alignment vertical="center"/>
    </xf>
    <xf numFmtId="0" fontId="5" fillId="0" borderId="0" xfId="1" applyAlignment="1">
      <alignment horizontal="right"/>
    </xf>
    <xf numFmtId="0" fontId="24" fillId="0" borderId="0" xfId="1" applyFont="1" applyAlignment="1">
      <alignment horizontal="right"/>
    </xf>
    <xf numFmtId="0" fontId="8" fillId="0" borderId="0" xfId="1" applyFont="1" applyAlignment="1">
      <alignment horizontal="left"/>
    </xf>
    <xf numFmtId="0" fontId="25" fillId="0" borderId="0" xfId="1" applyFont="1"/>
    <xf numFmtId="0" fontId="5" fillId="0" borderId="0" xfId="1" applyAlignment="1">
      <alignment wrapText="1"/>
    </xf>
    <xf numFmtId="0" fontId="9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164" fontId="8" fillId="0" borderId="0" xfId="1" applyNumberFormat="1" applyFont="1"/>
    <xf numFmtId="0" fontId="5" fillId="0" borderId="0" xfId="1" applyAlignment="1">
      <alignment horizontal="center"/>
    </xf>
    <xf numFmtId="164" fontId="26" fillId="0" borderId="10" xfId="1" applyNumberFormat="1" applyFont="1" applyBorder="1"/>
    <xf numFmtId="3" fontId="21" fillId="0" borderId="0" xfId="4" applyNumberFormat="1" applyFont="1" applyAlignment="1">
      <alignment vertical="center"/>
    </xf>
    <xf numFmtId="0" fontId="9" fillId="0" borderId="0" xfId="1" applyFont="1" applyAlignment="1">
      <alignment horizontal="left"/>
    </xf>
    <xf numFmtId="0" fontId="5" fillId="2" borderId="0" xfId="3" applyFill="1" applyAlignment="1">
      <alignment horizontal="center"/>
    </xf>
    <xf numFmtId="0" fontId="5" fillId="0" borderId="48" xfId="1" applyBorder="1"/>
    <xf numFmtId="0" fontId="5" fillId="0" borderId="25" xfId="1" applyBorder="1"/>
    <xf numFmtId="164" fontId="9" fillId="0" borderId="10" xfId="1" applyNumberFormat="1" applyFont="1" applyBorder="1" applyProtection="1">
      <protection locked="0"/>
    </xf>
    <xf numFmtId="164" fontId="5" fillId="0" borderId="10" xfId="1" applyNumberFormat="1" applyBorder="1"/>
    <xf numFmtId="0" fontId="11" fillId="0" borderId="0" xfId="1" applyFont="1"/>
    <xf numFmtId="0" fontId="2" fillId="0" borderId="0" xfId="5" applyAlignment="1">
      <alignment vertical="center" wrapText="1"/>
    </xf>
    <xf numFmtId="0" fontId="2" fillId="0" borderId="0" xfId="5"/>
    <xf numFmtId="0" fontId="30" fillId="0" borderId="0" xfId="1" applyFont="1" applyAlignment="1">
      <alignment vertical="center"/>
    </xf>
    <xf numFmtId="0" fontId="31" fillId="0" borderId="0" xfId="1" applyFont="1"/>
    <xf numFmtId="164" fontId="9" fillId="5" borderId="10" xfId="1" applyNumberFormat="1" applyFont="1" applyFill="1" applyBorder="1" applyAlignment="1">
      <alignment horizontal="center" vertical="center"/>
    </xf>
    <xf numFmtId="164" fontId="27" fillId="5" borderId="10" xfId="1" applyNumberFormat="1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 vertical="center"/>
    </xf>
    <xf numFmtId="0" fontId="32" fillId="6" borderId="0" xfId="0" applyFont="1" applyFill="1" applyAlignment="1">
      <alignment wrapText="1"/>
    </xf>
    <xf numFmtId="0" fontId="6" fillId="0" borderId="0" xfId="4" applyAlignment="1">
      <alignment vertical="center" wrapText="1"/>
    </xf>
    <xf numFmtId="0" fontId="33" fillId="6" borderId="0" xfId="4" applyFont="1" applyFill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8" fillId="0" borderId="0" xfId="1" applyFont="1" applyAlignment="1">
      <alignment vertical="center"/>
    </xf>
    <xf numFmtId="0" fontId="32" fillId="5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1" fillId="2" borderId="16" xfId="3" applyFont="1" applyFill="1" applyBorder="1" applyAlignment="1">
      <alignment horizontal="center" vertical="center" wrapText="1" shrinkToFit="1"/>
    </xf>
    <xf numFmtId="0" fontId="11" fillId="2" borderId="5" xfId="3" applyFont="1" applyFill="1" applyBorder="1" applyAlignment="1">
      <alignment horizontal="center" vertical="center" wrapText="1" shrinkToFit="1"/>
    </xf>
    <xf numFmtId="164" fontId="27" fillId="5" borderId="10" xfId="1" applyNumberFormat="1" applyFont="1" applyFill="1" applyBorder="1" applyAlignment="1">
      <alignment horizontal="center" vertical="center" wrapText="1"/>
    </xf>
    <xf numFmtId="0" fontId="5" fillId="0" borderId="0" xfId="3" applyAlignment="1">
      <alignment wrapText="1"/>
    </xf>
    <xf numFmtId="0" fontId="3" fillId="0" borderId="0" xfId="2" applyAlignment="1">
      <alignment wrapText="1"/>
    </xf>
    <xf numFmtId="0" fontId="6" fillId="0" borderId="52" xfId="4" applyBorder="1" applyAlignment="1">
      <alignment vertical="center"/>
    </xf>
    <xf numFmtId="3" fontId="23" fillId="0" borderId="11" xfId="4" applyNumberFormat="1" applyFont="1" applyBorder="1" applyAlignment="1">
      <alignment vertical="center"/>
    </xf>
    <xf numFmtId="0" fontId="21" fillId="0" borderId="9" xfId="4" applyFont="1" applyBorder="1" applyAlignment="1">
      <alignment vertical="center"/>
    </xf>
    <xf numFmtId="0" fontId="21" fillId="0" borderId="11" xfId="4" applyFont="1" applyBorder="1" applyAlignment="1">
      <alignment vertical="center"/>
    </xf>
    <xf numFmtId="0" fontId="21" fillId="0" borderId="12" xfId="4" applyFont="1" applyBorder="1" applyAlignment="1">
      <alignment vertical="center"/>
    </xf>
    <xf numFmtId="3" fontId="21" fillId="0" borderId="13" xfId="4" applyNumberFormat="1" applyFont="1" applyBorder="1" applyAlignment="1">
      <alignment vertical="center"/>
    </xf>
    <xf numFmtId="0" fontId="21" fillId="0" borderId="14" xfId="4" applyFont="1" applyBorder="1" applyAlignment="1">
      <alignment vertical="center"/>
    </xf>
    <xf numFmtId="3" fontId="23" fillId="0" borderId="21" xfId="4" applyNumberFormat="1" applyFont="1" applyBorder="1" applyAlignment="1">
      <alignment vertical="center"/>
    </xf>
    <xf numFmtId="3" fontId="23" fillId="0" borderId="22" xfId="4" applyNumberFormat="1" applyFont="1" applyBorder="1" applyAlignment="1">
      <alignment vertical="center"/>
    </xf>
    <xf numFmtId="0" fontId="22" fillId="0" borderId="20" xfId="4" applyFont="1" applyBorder="1" applyAlignment="1">
      <alignment vertical="center"/>
    </xf>
    <xf numFmtId="0" fontId="22" fillId="0" borderId="9" xfId="4" applyFont="1" applyBorder="1" applyAlignment="1">
      <alignment vertical="center"/>
    </xf>
    <xf numFmtId="3" fontId="21" fillId="0" borderId="11" xfId="4" applyNumberFormat="1" applyFont="1" applyBorder="1" applyAlignment="1">
      <alignment vertical="center"/>
    </xf>
    <xf numFmtId="3" fontId="21" fillId="0" borderId="14" xfId="4" applyNumberFormat="1" applyFont="1" applyBorder="1" applyAlignment="1">
      <alignment vertical="center"/>
    </xf>
    <xf numFmtId="0" fontId="23" fillId="0" borderId="20" xfId="4" applyFont="1" applyBorder="1" applyAlignment="1">
      <alignment vertical="center"/>
    </xf>
    <xf numFmtId="0" fontId="22" fillId="6" borderId="1" xfId="4" applyFont="1" applyFill="1" applyBorder="1" applyAlignment="1">
      <alignment horizontal="center" vertical="center"/>
    </xf>
    <xf numFmtId="0" fontId="22" fillId="6" borderId="53" xfId="4" applyFont="1" applyFill="1" applyBorder="1" applyAlignment="1">
      <alignment horizontal="center" vertical="center" wrapText="1"/>
    </xf>
    <xf numFmtId="0" fontId="22" fillId="6" borderId="54" xfId="4" applyFont="1" applyFill="1" applyBorder="1" applyAlignment="1">
      <alignment horizontal="center" vertical="center" wrapText="1"/>
    </xf>
    <xf numFmtId="0" fontId="23" fillId="6" borderId="1" xfId="4" applyFont="1" applyFill="1" applyBorder="1" applyAlignment="1">
      <alignment vertical="center"/>
    </xf>
    <xf numFmtId="0" fontId="4" fillId="0" borderId="6" xfId="2" applyFont="1" applyBorder="1" applyAlignment="1">
      <alignment wrapText="1"/>
    </xf>
    <xf numFmtId="0" fontId="11" fillId="0" borderId="7" xfId="3" applyFont="1" applyBorder="1"/>
    <xf numFmtId="0" fontId="11" fillId="0" borderId="8" xfId="3" applyFont="1" applyBorder="1"/>
    <xf numFmtId="0" fontId="11" fillId="0" borderId="10" xfId="3" applyFont="1" applyBorder="1"/>
    <xf numFmtId="0" fontId="4" fillId="0" borderId="11" xfId="2" applyFont="1" applyBorder="1"/>
    <xf numFmtId="0" fontId="4" fillId="0" borderId="12" xfId="2" applyFont="1" applyBorder="1"/>
    <xf numFmtId="0" fontId="4" fillId="0" borderId="13" xfId="2" applyFont="1" applyBorder="1"/>
    <xf numFmtId="0" fontId="4" fillId="0" borderId="14" xfId="2" applyFont="1" applyBorder="1"/>
    <xf numFmtId="166" fontId="11" fillId="0" borderId="8" xfId="3" applyNumberFormat="1" applyFont="1" applyBorder="1"/>
    <xf numFmtId="166" fontId="4" fillId="0" borderId="11" xfId="2" applyNumberFormat="1" applyFont="1" applyBorder="1"/>
    <xf numFmtId="166" fontId="4" fillId="0" borderId="14" xfId="2" applyNumberFormat="1" applyFont="1" applyBorder="1"/>
    <xf numFmtId="0" fontId="0" fillId="0" borderId="0" xfId="0" applyAlignment="1">
      <alignment vertical="center"/>
    </xf>
    <xf numFmtId="0" fontId="9" fillId="0" borderId="0" xfId="1" applyFont="1"/>
    <xf numFmtId="0" fontId="26" fillId="0" borderId="0" xfId="1" applyFont="1"/>
    <xf numFmtId="0" fontId="26" fillId="0" borderId="0" xfId="1" applyFont="1" applyAlignment="1">
      <alignment horizontal="right"/>
    </xf>
    <xf numFmtId="0" fontId="9" fillId="0" borderId="0" xfId="1" applyFont="1" applyAlignment="1">
      <alignment vertical="center"/>
    </xf>
    <xf numFmtId="0" fontId="34" fillId="0" borderId="0" xfId="5" applyFont="1"/>
    <xf numFmtId="0" fontId="34" fillId="2" borderId="50" xfId="5" applyFont="1" applyFill="1" applyBorder="1"/>
    <xf numFmtId="165" fontId="34" fillId="2" borderId="50" xfId="5" applyNumberFormat="1" applyFont="1" applyFill="1" applyBorder="1"/>
    <xf numFmtId="165" fontId="34" fillId="0" borderId="0" xfId="5" applyNumberFormat="1" applyFont="1"/>
    <xf numFmtId="0" fontId="34" fillId="2" borderId="10" xfId="5" applyFont="1" applyFill="1" applyBorder="1"/>
    <xf numFmtId="165" fontId="34" fillId="2" borderId="10" xfId="5" applyNumberFormat="1" applyFont="1" applyFill="1" applyBorder="1"/>
    <xf numFmtId="0" fontId="34" fillId="0" borderId="23" xfId="5" applyFont="1" applyBorder="1"/>
    <xf numFmtId="165" fontId="34" fillId="0" borderId="23" xfId="5" applyNumberFormat="1" applyFont="1" applyBorder="1"/>
    <xf numFmtId="0" fontId="35" fillId="0" borderId="0" xfId="1" applyFont="1"/>
    <xf numFmtId="0" fontId="5" fillId="0" borderId="0" xfId="1" applyAlignment="1">
      <alignment vertical="center"/>
    </xf>
    <xf numFmtId="0" fontId="5" fillId="0" borderId="48" xfId="1" applyBorder="1" applyAlignment="1">
      <alignment vertical="center"/>
    </xf>
    <xf numFmtId="0" fontId="5" fillId="0" borderId="25" xfId="1" applyBorder="1" applyAlignment="1">
      <alignment vertical="center"/>
    </xf>
    <xf numFmtId="0" fontId="5" fillId="0" borderId="0" xfId="1" applyAlignment="1">
      <alignment horizontal="right" vertical="center"/>
    </xf>
    <xf numFmtId="0" fontId="11" fillId="0" borderId="24" xfId="1" applyFont="1" applyBorder="1" applyAlignment="1">
      <alignment vertical="center"/>
    </xf>
    <xf numFmtId="0" fontId="34" fillId="0" borderId="0" xfId="5" applyFont="1" applyAlignment="1">
      <alignment vertical="center"/>
    </xf>
    <xf numFmtId="0" fontId="2" fillId="0" borderId="0" xfId="5" applyAlignment="1">
      <alignment vertical="center"/>
    </xf>
    <xf numFmtId="0" fontId="26" fillId="0" borderId="0" xfId="1" applyFont="1" applyAlignment="1">
      <alignment vertical="center"/>
    </xf>
    <xf numFmtId="164" fontId="5" fillId="0" borderId="0" xfId="1" applyNumberFormat="1"/>
    <xf numFmtId="4" fontId="5" fillId="0" borderId="0" xfId="1" applyNumberFormat="1"/>
    <xf numFmtId="0" fontId="0" fillId="0" borderId="0" xfId="0" applyBorder="1"/>
    <xf numFmtId="0" fontId="0" fillId="0" borderId="0" xfId="0" applyAlignment="1"/>
    <xf numFmtId="0" fontId="12" fillId="0" borderId="6" xfId="6" applyFont="1" applyBorder="1" applyAlignment="1">
      <alignment vertical="center" wrapText="1"/>
    </xf>
    <xf numFmtId="0" fontId="5" fillId="0" borderId="7" xfId="3" applyBorder="1" applyAlignment="1">
      <alignment vertical="center" wrapText="1"/>
    </xf>
    <xf numFmtId="0" fontId="5" fillId="0" borderId="7" xfId="3" applyBorder="1" applyAlignment="1">
      <alignment vertical="center"/>
    </xf>
    <xf numFmtId="0" fontId="5" fillId="0" borderId="57" xfId="3" applyBorder="1" applyAlignment="1">
      <alignment vertical="center" wrapText="1"/>
    </xf>
    <xf numFmtId="14" fontId="5" fillId="0" borderId="7" xfId="3" applyNumberFormat="1" applyBorder="1" applyAlignment="1">
      <alignment vertical="center"/>
    </xf>
    <xf numFmtId="14" fontId="5" fillId="0" borderId="57" xfId="3" applyNumberFormat="1" applyBorder="1" applyAlignment="1">
      <alignment vertical="center"/>
    </xf>
    <xf numFmtId="4" fontId="5" fillId="0" borderId="8" xfId="3" applyNumberFormat="1" applyBorder="1" applyAlignment="1">
      <alignment vertical="center" wrapText="1"/>
    </xf>
    <xf numFmtId="0" fontId="12" fillId="0" borderId="9" xfId="6" applyFont="1" applyBorder="1" applyAlignment="1">
      <alignment vertical="center" wrapText="1"/>
    </xf>
    <xf numFmtId="0" fontId="5" fillId="0" borderId="10" xfId="3" applyBorder="1" applyAlignment="1">
      <alignment vertical="center" wrapText="1"/>
    </xf>
    <xf numFmtId="0" fontId="5" fillId="0" borderId="10" xfId="3" applyBorder="1" applyAlignment="1">
      <alignment vertical="center"/>
    </xf>
    <xf numFmtId="0" fontId="5" fillId="0" borderId="29" xfId="3" applyBorder="1" applyAlignment="1">
      <alignment vertical="center" wrapText="1"/>
    </xf>
    <xf numFmtId="0" fontId="5" fillId="0" borderId="24" xfId="3" applyBorder="1" applyAlignment="1">
      <alignment vertical="center"/>
    </xf>
    <xf numFmtId="4" fontId="5" fillId="0" borderId="11" xfId="3" applyNumberFormat="1" applyBorder="1" applyAlignment="1">
      <alignment vertical="center" wrapText="1"/>
    </xf>
    <xf numFmtId="14" fontId="5" fillId="0" borderId="10" xfId="3" applyNumberFormat="1" applyBorder="1" applyAlignment="1">
      <alignment vertical="center"/>
    </xf>
    <xf numFmtId="4" fontId="5" fillId="0" borderId="11" xfId="3" applyNumberFormat="1" applyBorder="1" applyAlignment="1">
      <alignment horizontal="right" vertical="center" wrapText="1"/>
    </xf>
    <xf numFmtId="0" fontId="5" fillId="0" borderId="24" xfId="3" applyBorder="1" applyAlignment="1">
      <alignment vertical="center" wrapText="1"/>
    </xf>
    <xf numFmtId="1" fontId="5" fillId="0" borderId="10" xfId="3" applyNumberFormat="1" applyBorder="1" applyAlignment="1">
      <alignment vertical="center"/>
    </xf>
    <xf numFmtId="4" fontId="5" fillId="0" borderId="11" xfId="3" applyNumberFormat="1" applyBorder="1" applyAlignment="1">
      <alignment vertical="center"/>
    </xf>
    <xf numFmtId="0" fontId="36" fillId="0" borderId="10" xfId="3" applyFont="1" applyBorder="1" applyAlignment="1">
      <alignment vertical="center" wrapText="1"/>
    </xf>
    <xf numFmtId="0" fontId="5" fillId="0" borderId="39" xfId="3" applyFill="1" applyBorder="1" applyAlignment="1">
      <alignment vertical="center"/>
    </xf>
    <xf numFmtId="0" fontId="5" fillId="0" borderId="23" xfId="3" applyBorder="1" applyAlignment="1">
      <alignment vertical="center" wrapText="1"/>
    </xf>
    <xf numFmtId="0" fontId="5" fillId="0" borderId="23" xfId="3" applyBorder="1" applyAlignment="1">
      <alignment vertical="center"/>
    </xf>
    <xf numFmtId="0" fontId="5" fillId="0" borderId="35" xfId="3" applyBorder="1" applyAlignment="1">
      <alignment vertical="center" wrapText="1"/>
    </xf>
    <xf numFmtId="0" fontId="5" fillId="0" borderId="35" xfId="3" applyBorder="1" applyAlignment="1">
      <alignment vertical="center"/>
    </xf>
    <xf numFmtId="4" fontId="5" fillId="0" borderId="58" xfId="3" applyNumberFormat="1" applyBorder="1" applyAlignment="1">
      <alignment vertical="center"/>
    </xf>
    <xf numFmtId="0" fontId="1" fillId="0" borderId="10" xfId="6" applyBorder="1" applyAlignment="1">
      <alignment vertical="center"/>
    </xf>
    <xf numFmtId="0" fontId="5" fillId="0" borderId="13" xfId="3" applyBorder="1" applyAlignment="1">
      <alignment vertical="center" wrapText="1"/>
    </xf>
    <xf numFmtId="0" fontId="5" fillId="0" borderId="13" xfId="3" applyBorder="1" applyAlignment="1">
      <alignment vertical="center"/>
    </xf>
    <xf numFmtId="4" fontId="5" fillId="0" borderId="14" xfId="3" applyNumberFormat="1" applyBorder="1" applyAlignment="1">
      <alignment vertical="center"/>
    </xf>
    <xf numFmtId="0" fontId="5" fillId="0" borderId="7" xfId="3" applyBorder="1" applyAlignment="1">
      <alignment horizontal="center" vertical="center" wrapText="1"/>
    </xf>
    <xf numFmtId="4" fontId="5" fillId="0" borderId="8" xfId="3" applyNumberFormat="1" applyBorder="1" applyAlignment="1">
      <alignment horizontal="center" vertical="center" wrapText="1"/>
    </xf>
    <xf numFmtId="0" fontId="0" fillId="0" borderId="56" xfId="0" applyBorder="1" applyAlignment="1">
      <alignment vertical="center" wrapText="1"/>
    </xf>
    <xf numFmtId="0" fontId="5" fillId="0" borderId="13" xfId="3" applyBorder="1" applyAlignment="1">
      <alignment horizontal="center" vertical="center" wrapText="1"/>
    </xf>
    <xf numFmtId="4" fontId="5" fillId="0" borderId="14" xfId="3" applyNumberFormat="1" applyBorder="1" applyAlignment="1">
      <alignment horizontal="center" vertical="center" wrapText="1"/>
    </xf>
    <xf numFmtId="0" fontId="12" fillId="0" borderId="20" xfId="6" applyFont="1" applyBorder="1" applyAlignment="1">
      <alignment vertical="center" wrapText="1"/>
    </xf>
    <xf numFmtId="0" fontId="5" fillId="0" borderId="21" xfId="3" applyFont="1" applyBorder="1" applyAlignment="1">
      <alignment vertical="center" wrapText="1"/>
    </xf>
    <xf numFmtId="0" fontId="1" fillId="0" borderId="0" xfId="6"/>
    <xf numFmtId="3" fontId="37" fillId="0" borderId="21" xfId="4" applyNumberFormat="1" applyFont="1" applyBorder="1" applyAlignment="1">
      <alignment vertical="center"/>
    </xf>
    <xf numFmtId="0" fontId="37" fillId="0" borderId="20" xfId="4" applyFont="1" applyBorder="1" applyAlignment="1">
      <alignment vertical="center"/>
    </xf>
    <xf numFmtId="0" fontId="37" fillId="0" borderId="9" xfId="4" applyFont="1" applyBorder="1" applyAlignment="1">
      <alignment vertical="center"/>
    </xf>
    <xf numFmtId="4" fontId="6" fillId="0" borderId="0" xfId="4" applyNumberFormat="1" applyAlignment="1">
      <alignment vertical="center"/>
    </xf>
    <xf numFmtId="164" fontId="5" fillId="2" borderId="10" xfId="1" applyNumberFormat="1" applyFill="1" applyBorder="1"/>
    <xf numFmtId="3" fontId="21" fillId="2" borderId="10" xfId="4" applyNumberFormat="1" applyFont="1" applyFill="1" applyBorder="1" applyAlignment="1">
      <alignment vertical="center"/>
    </xf>
    <xf numFmtId="3" fontId="21" fillId="2" borderId="11" xfId="4" applyNumberFormat="1" applyFont="1" applyFill="1" applyBorder="1" applyAlignment="1">
      <alignment vertical="center"/>
    </xf>
    <xf numFmtId="164" fontId="5" fillId="0" borderId="10" xfId="1" applyNumberFormat="1" applyFont="1" applyBorder="1"/>
    <xf numFmtId="0" fontId="32" fillId="0" borderId="0" xfId="2" applyFont="1" applyAlignment="1">
      <alignment vertical="center"/>
    </xf>
    <xf numFmtId="0" fontId="9" fillId="0" borderId="0" xfId="1" applyFont="1" applyAlignment="1">
      <alignment horizontal="center"/>
    </xf>
    <xf numFmtId="0" fontId="32" fillId="0" borderId="0" xfId="2" applyFont="1" applyAlignment="1"/>
    <xf numFmtId="0" fontId="32" fillId="0" borderId="0" xfId="2" applyFont="1" applyAlignment="1">
      <alignment horizontal="center"/>
    </xf>
    <xf numFmtId="43" fontId="32" fillId="0" borderId="0" xfId="7" applyFont="1" applyAlignment="1"/>
    <xf numFmtId="0" fontId="32" fillId="0" borderId="0" xfId="2" applyFont="1" applyFill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Alignment="1"/>
    <xf numFmtId="43" fontId="26" fillId="0" borderId="0" xfId="7" applyFont="1" applyAlignment="1">
      <alignment horizontal="center"/>
    </xf>
    <xf numFmtId="0" fontId="39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0" fontId="32" fillId="0" borderId="0" xfId="0" applyFont="1" applyAlignment="1"/>
    <xf numFmtId="43" fontId="26" fillId="0" borderId="0" xfId="7" applyFont="1" applyAlignment="1"/>
    <xf numFmtId="0" fontId="39" fillId="7" borderId="17" xfId="0" applyFont="1" applyFill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43" fontId="26" fillId="0" borderId="7" xfId="7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vertical="center" wrapText="1"/>
    </xf>
    <xf numFmtId="0" fontId="26" fillId="0" borderId="7" xfId="0" applyFont="1" applyBorder="1" applyAlignment="1">
      <alignment horizontal="center" vertical="center" wrapText="1"/>
    </xf>
    <xf numFmtId="2" fontId="26" fillId="0" borderId="7" xfId="7" applyNumberFormat="1" applyFont="1" applyBorder="1" applyAlignment="1">
      <alignment horizontal="center" vertical="center" wrapText="1"/>
    </xf>
    <xf numFmtId="14" fontId="26" fillId="0" borderId="8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 wrapText="1"/>
    </xf>
    <xf numFmtId="43" fontId="26" fillId="0" borderId="10" xfId="7" applyNumberFormat="1" applyFont="1" applyBorder="1" applyAlignment="1">
      <alignment horizontal="center" vertical="center" wrapText="1"/>
    </xf>
    <xf numFmtId="0" fontId="26" fillId="0" borderId="10" xfId="0" applyFont="1" applyBorder="1" applyAlignment="1">
      <alignment vertical="center" wrapText="1"/>
    </xf>
    <xf numFmtId="0" fontId="26" fillId="0" borderId="10" xfId="0" applyFont="1" applyBorder="1" applyAlignment="1">
      <alignment horizontal="center" vertical="center" wrapText="1"/>
    </xf>
    <xf numFmtId="43" fontId="26" fillId="0" borderId="10" xfId="7" applyFont="1" applyBorder="1" applyAlignment="1">
      <alignment horizontal="center" vertical="center" wrapText="1"/>
    </xf>
    <xf numFmtId="14" fontId="26" fillId="0" borderId="11" xfId="0" applyNumberFormat="1" applyFont="1" applyBorder="1" applyAlignment="1">
      <alignment horizontal="center" vertical="center" wrapText="1"/>
    </xf>
    <xf numFmtId="43" fontId="26" fillId="0" borderId="10" xfId="0" applyNumberFormat="1" applyFont="1" applyBorder="1" applyAlignment="1">
      <alignment horizontal="center" vertical="center" wrapText="1"/>
    </xf>
    <xf numFmtId="43" fontId="26" fillId="0" borderId="10" xfId="0" applyNumberFormat="1" applyFont="1" applyFill="1" applyBorder="1" applyAlignment="1">
      <alignment horizontal="center" vertical="center" wrapText="1"/>
    </xf>
    <xf numFmtId="14" fontId="26" fillId="0" borderId="11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vertical="center" wrapText="1"/>
    </xf>
    <xf numFmtId="4" fontId="26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 wrapText="1"/>
    </xf>
    <xf numFmtId="43" fontId="26" fillId="0" borderId="10" xfId="7" applyFont="1" applyFill="1" applyBorder="1" applyAlignment="1">
      <alignment horizontal="center" vertical="center" wrapText="1"/>
    </xf>
    <xf numFmtId="4" fontId="26" fillId="0" borderId="10" xfId="0" applyNumberFormat="1" applyFont="1" applyBorder="1" applyAlignment="1">
      <alignment horizontal="center" vertical="center" wrapText="1"/>
    </xf>
    <xf numFmtId="0" fontId="26" fillId="2" borderId="10" xfId="0" applyFont="1" applyFill="1" applyBorder="1" applyAlignment="1">
      <alignment vertical="center" wrapText="1"/>
    </xf>
    <xf numFmtId="0" fontId="26" fillId="2" borderId="9" xfId="0" applyFont="1" applyFill="1" applyBorder="1" applyAlignment="1">
      <alignment vertical="center" wrapText="1"/>
    </xf>
    <xf numFmtId="14" fontId="32" fillId="0" borderId="11" xfId="0" applyNumberFormat="1" applyFont="1" applyBorder="1" applyAlignment="1">
      <alignment horizontal="center" vertical="center" wrapText="1"/>
    </xf>
    <xf numFmtId="14" fontId="26" fillId="2" borderId="11" xfId="0" applyNumberFormat="1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vertical="center" wrapText="1"/>
    </xf>
    <xf numFmtId="43" fontId="32" fillId="0" borderId="10" xfId="7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vertical="center" wrapText="1"/>
    </xf>
    <xf numFmtId="0" fontId="32" fillId="0" borderId="10" xfId="0" applyFont="1" applyFill="1" applyBorder="1" applyAlignment="1">
      <alignment horizontal="center" vertical="center" wrapText="1"/>
    </xf>
    <xf numFmtId="14" fontId="32" fillId="0" borderId="11" xfId="0" applyNumberFormat="1" applyFont="1" applyFill="1" applyBorder="1" applyAlignment="1">
      <alignment horizontal="center" vertical="center" wrapText="1"/>
    </xf>
    <xf numFmtId="4" fontId="26" fillId="0" borderId="9" xfId="0" applyNumberFormat="1" applyFont="1" applyBorder="1" applyAlignment="1">
      <alignment vertical="center" wrapText="1"/>
    </xf>
    <xf numFmtId="4" fontId="26" fillId="0" borderId="12" xfId="0" applyNumberFormat="1" applyFont="1" applyBorder="1" applyAlignment="1">
      <alignment vertical="center" wrapText="1"/>
    </xf>
    <xf numFmtId="4" fontId="26" fillId="0" borderId="13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43" fontId="26" fillId="0" borderId="13" xfId="7" applyFont="1" applyBorder="1" applyAlignment="1">
      <alignment horizontal="center" vertical="center" wrapText="1"/>
    </xf>
    <xf numFmtId="14" fontId="26" fillId="0" borderId="14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0" fillId="0" borderId="0" xfId="0" applyFont="1" applyAlignment="1">
      <alignment horizontal="center"/>
    </xf>
    <xf numFmtId="0" fontId="40" fillId="0" borderId="0" xfId="0" applyFont="1" applyAlignment="1"/>
    <xf numFmtId="43" fontId="40" fillId="0" borderId="0" xfId="7" applyFont="1" applyAlignment="1"/>
    <xf numFmtId="0" fontId="5" fillId="0" borderId="0" xfId="0" applyFont="1" applyAlignment="1">
      <alignment vertical="center"/>
    </xf>
    <xf numFmtId="4" fontId="26" fillId="0" borderId="0" xfId="0" applyNumberFormat="1" applyFont="1" applyBorder="1" applyAlignment="1">
      <alignment horizontal="center"/>
    </xf>
    <xf numFmtId="0" fontId="26" fillId="0" borderId="0" xfId="0" applyFont="1" applyBorder="1" applyAlignment="1"/>
    <xf numFmtId="0" fontId="26" fillId="0" borderId="0" xfId="0" applyFont="1" applyBorder="1" applyAlignment="1">
      <alignment horizontal="center"/>
    </xf>
    <xf numFmtId="43" fontId="26" fillId="0" borderId="0" xfId="7" applyFont="1" applyBorder="1" applyAlignment="1"/>
    <xf numFmtId="14" fontId="26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3" fontId="0" fillId="0" borderId="0" xfId="7" applyFont="1" applyAlignment="1">
      <alignment horizontal="center"/>
    </xf>
    <xf numFmtId="0" fontId="5" fillId="0" borderId="0" xfId="0" applyFont="1" applyAlignment="1">
      <alignment horizontal="center"/>
    </xf>
    <xf numFmtId="0" fontId="39" fillId="7" borderId="2" xfId="0" applyFont="1" applyFill="1" applyBorder="1" applyAlignment="1">
      <alignment horizontal="center" vertical="center" wrapText="1"/>
    </xf>
    <xf numFmtId="0" fontId="39" fillId="7" borderId="2" xfId="0" applyFont="1" applyFill="1" applyBorder="1" applyAlignment="1">
      <alignment vertical="center" wrapText="1"/>
    </xf>
    <xf numFmtId="43" fontId="39" fillId="7" borderId="2" xfId="7" applyFont="1" applyFill="1" applyBorder="1" applyAlignment="1">
      <alignment horizontal="center" vertical="center" wrapText="1"/>
    </xf>
    <xf numFmtId="0" fontId="39" fillId="7" borderId="3" xfId="0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left" vertical="center" wrapText="1"/>
    </xf>
    <xf numFmtId="49" fontId="32" fillId="0" borderId="10" xfId="7" applyNumberFormat="1" applyFont="1" applyFill="1" applyBorder="1" applyAlignment="1">
      <alignment horizontal="center" vertical="center" wrapText="1"/>
    </xf>
    <xf numFmtId="0" fontId="26" fillId="0" borderId="0" xfId="1" applyFont="1" applyAlignment="1">
      <alignment horizontal="center"/>
    </xf>
    <xf numFmtId="0" fontId="26" fillId="0" borderId="0" xfId="1" applyFont="1" applyAlignment="1"/>
    <xf numFmtId="0" fontId="32" fillId="0" borderId="0" xfId="5" applyFont="1" applyAlignment="1">
      <alignment horizontal="center"/>
    </xf>
    <xf numFmtId="43" fontId="0" fillId="0" borderId="0" xfId="7" applyFont="1" applyAlignment="1"/>
    <xf numFmtId="4" fontId="5" fillId="2" borderId="0" xfId="1" applyNumberFormat="1" applyFill="1"/>
    <xf numFmtId="0" fontId="32" fillId="2" borderId="0" xfId="5" applyFont="1" applyFill="1" applyAlignment="1">
      <alignment vertical="center" wrapText="1"/>
    </xf>
    <xf numFmtId="164" fontId="32" fillId="2" borderId="0" xfId="5" applyNumberFormat="1" applyFont="1" applyFill="1" applyAlignment="1">
      <alignment vertical="center" wrapText="1"/>
    </xf>
    <xf numFmtId="0" fontId="41" fillId="0" borderId="0" xfId="5" applyFont="1" applyAlignment="1">
      <alignment vertical="center" wrapText="1"/>
    </xf>
    <xf numFmtId="0" fontId="26" fillId="2" borderId="0" xfId="5" applyFont="1" applyFill="1" applyAlignment="1">
      <alignment vertical="center" wrapText="1"/>
    </xf>
    <xf numFmtId="0" fontId="26" fillId="2" borderId="0" xfId="5" applyFont="1" applyFill="1" applyAlignment="1">
      <alignment horizontal="left" vertical="center" wrapText="1"/>
    </xf>
    <xf numFmtId="0" fontId="32" fillId="2" borderId="0" xfId="5" applyFont="1" applyFill="1" applyAlignment="1">
      <alignment wrapText="1"/>
    </xf>
    <xf numFmtId="164" fontId="32" fillId="2" borderId="0" xfId="5" applyNumberFormat="1" applyFont="1" applyFill="1" applyAlignment="1">
      <alignment wrapText="1"/>
    </xf>
    <xf numFmtId="0" fontId="5" fillId="0" borderId="9" xfId="6" applyFont="1" applyBorder="1" applyAlignment="1">
      <alignment vertical="center" wrapText="1"/>
    </xf>
    <xf numFmtId="0" fontId="5" fillId="0" borderId="34" xfId="6" applyFont="1" applyBorder="1" applyAlignment="1">
      <alignment vertical="center" wrapText="1"/>
    </xf>
    <xf numFmtId="0" fontId="42" fillId="0" borderId="34" xfId="6" applyFont="1" applyBorder="1" applyAlignment="1">
      <alignment vertical="center" wrapText="1"/>
    </xf>
    <xf numFmtId="0" fontId="42" fillId="0" borderId="9" xfId="6" applyFont="1" applyBorder="1" applyAlignment="1">
      <alignment vertical="center" wrapText="1"/>
    </xf>
    <xf numFmtId="0" fontId="42" fillId="0" borderId="12" xfId="6" applyFont="1" applyBorder="1" applyAlignment="1">
      <alignment vertical="center" wrapText="1"/>
    </xf>
    <xf numFmtId="3" fontId="37" fillId="2" borderId="21" xfId="4" applyNumberFormat="1" applyFont="1" applyFill="1" applyBorder="1" applyAlignment="1">
      <alignment vertical="center"/>
    </xf>
    <xf numFmtId="3" fontId="37" fillId="2" borderId="22" xfId="4" applyNumberFormat="1" applyFont="1" applyFill="1" applyBorder="1" applyAlignment="1">
      <alignment vertical="center"/>
    </xf>
    <xf numFmtId="3" fontId="37" fillId="2" borderId="10" xfId="4" applyNumberFormat="1" applyFont="1" applyFill="1" applyBorder="1" applyAlignment="1">
      <alignment vertical="center"/>
    </xf>
    <xf numFmtId="3" fontId="37" fillId="2" borderId="11" xfId="4" applyNumberFormat="1" applyFont="1" applyFill="1" applyBorder="1" applyAlignment="1">
      <alignment vertical="center"/>
    </xf>
    <xf numFmtId="0" fontId="39" fillId="7" borderId="1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32" fillId="0" borderId="10" xfId="0" applyNumberFormat="1" applyFont="1" applyFill="1" applyBorder="1" applyAlignment="1">
      <alignment horizontal="center" vertical="center" wrapText="1"/>
    </xf>
    <xf numFmtId="4" fontId="26" fillId="0" borderId="10" xfId="0" applyNumberFormat="1" applyFont="1" applyBorder="1" applyAlignment="1">
      <alignment horizontal="center" vertical="center"/>
    </xf>
    <xf numFmtId="14" fontId="26" fillId="2" borderId="10" xfId="0" applyNumberFormat="1" applyFont="1" applyFill="1" applyBorder="1" applyAlignment="1">
      <alignment horizontal="center" vertical="center"/>
    </xf>
    <xf numFmtId="49" fontId="26" fillId="2" borderId="10" xfId="7" applyNumberFormat="1" applyFont="1" applyFill="1" applyBorder="1" applyAlignment="1">
      <alignment horizontal="center" vertical="center"/>
    </xf>
    <xf numFmtId="0" fontId="26" fillId="0" borderId="12" xfId="0" applyFont="1" applyBorder="1" applyAlignment="1">
      <alignment vertical="center" wrapText="1"/>
    </xf>
    <xf numFmtId="4" fontId="26" fillId="0" borderId="13" xfId="0" applyNumberFormat="1" applyFont="1" applyBorder="1" applyAlignment="1">
      <alignment horizontal="center" vertical="center"/>
    </xf>
    <xf numFmtId="14" fontId="26" fillId="0" borderId="13" xfId="0" applyNumberFormat="1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horizontal="center" vertical="center" wrapText="1"/>
    </xf>
    <xf numFmtId="49" fontId="26" fillId="0" borderId="13" xfId="7" applyNumberFormat="1" applyFont="1" applyFill="1" applyBorder="1" applyAlignment="1">
      <alignment horizontal="center" vertical="center"/>
    </xf>
    <xf numFmtId="14" fontId="26" fillId="0" borderId="14" xfId="0" applyNumberFormat="1" applyFont="1" applyFill="1" applyBorder="1" applyAlignment="1">
      <alignment horizontal="center" vertical="center" wrapText="1"/>
    </xf>
    <xf numFmtId="0" fontId="11" fillId="0" borderId="24" xfId="1" applyFont="1" applyBorder="1" applyAlignment="1">
      <alignment horizontal="left" vertical="center"/>
    </xf>
    <xf numFmtId="0" fontId="26" fillId="2" borderId="10" xfId="0" applyFont="1" applyFill="1" applyBorder="1" applyAlignment="1">
      <alignment horizontal="left" vertical="center" wrapText="1"/>
    </xf>
    <xf numFmtId="0" fontId="5" fillId="0" borderId="10" xfId="1" applyBorder="1" applyAlignment="1">
      <alignment horizontal="left"/>
    </xf>
    <xf numFmtId="0" fontId="5" fillId="0" borderId="10" xfId="1" applyBorder="1"/>
    <xf numFmtId="0" fontId="27" fillId="5" borderId="10" xfId="1" applyFont="1" applyFill="1" applyBorder="1" applyAlignment="1">
      <alignment horizontal="center" vertical="center"/>
    </xf>
    <xf numFmtId="0" fontId="29" fillId="5" borderId="10" xfId="1" applyFont="1" applyFill="1" applyBorder="1" applyAlignment="1">
      <alignment horizontal="center" vertical="center"/>
    </xf>
    <xf numFmtId="0" fontId="5" fillId="2" borderId="10" xfId="1" applyFill="1" applyBorder="1" applyAlignment="1">
      <alignment horizontal="left"/>
    </xf>
    <xf numFmtId="0" fontId="5" fillId="2" borderId="10" xfId="1" applyFill="1" applyBorder="1"/>
    <xf numFmtId="0" fontId="5" fillId="0" borderId="24" xfId="1" applyBorder="1" applyAlignment="1">
      <alignment horizontal="left"/>
    </xf>
    <xf numFmtId="0" fontId="5" fillId="0" borderId="25" xfId="1" applyBorder="1" applyAlignment="1">
      <alignment horizontal="left"/>
    </xf>
    <xf numFmtId="0" fontId="5" fillId="2" borderId="10" xfId="1" applyFont="1" applyFill="1" applyBorder="1" applyAlignment="1">
      <alignment horizontal="left"/>
    </xf>
    <xf numFmtId="0" fontId="5" fillId="2" borderId="10" xfId="1" applyFont="1" applyFill="1" applyBorder="1"/>
    <xf numFmtId="0" fontId="5" fillId="2" borderId="24" xfId="1" applyFont="1" applyFill="1" applyBorder="1" applyAlignment="1">
      <alignment horizontal="left"/>
    </xf>
    <xf numFmtId="0" fontId="5" fillId="2" borderId="25" xfId="1" applyFont="1" applyFill="1" applyBorder="1" applyAlignment="1">
      <alignment horizontal="left"/>
    </xf>
    <xf numFmtId="0" fontId="26" fillId="0" borderId="10" xfId="1" applyFont="1" applyBorder="1" applyAlignment="1">
      <alignment horizontal="left"/>
    </xf>
    <xf numFmtId="0" fontId="26" fillId="0" borderId="10" xfId="1" applyFont="1" applyBorder="1"/>
    <xf numFmtId="0" fontId="9" fillId="5" borderId="10" xfId="1" applyFont="1" applyFill="1" applyBorder="1" applyAlignment="1">
      <alignment horizontal="center" vertical="center"/>
    </xf>
    <xf numFmtId="0" fontId="26" fillId="5" borderId="10" xfId="1" applyFont="1" applyFill="1" applyBorder="1" applyAlignment="1">
      <alignment horizontal="center" vertical="center"/>
    </xf>
    <xf numFmtId="0" fontId="26" fillId="0" borderId="24" xfId="1" applyFont="1" applyBorder="1" applyAlignment="1">
      <alignment horizontal="left"/>
    </xf>
    <xf numFmtId="0" fontId="26" fillId="0" borderId="25" xfId="1" applyFont="1" applyBorder="1" applyAlignment="1">
      <alignment horizontal="left"/>
    </xf>
    <xf numFmtId="0" fontId="34" fillId="3" borderId="0" xfId="5" applyFont="1" applyFill="1" applyAlignment="1">
      <alignment horizontal="center" vertical="center" textRotation="90" wrapText="1"/>
    </xf>
    <xf numFmtId="0" fontId="34" fillId="4" borderId="0" xfId="5" applyFont="1" applyFill="1" applyAlignment="1">
      <alignment horizontal="center" vertical="center" textRotation="90"/>
    </xf>
    <xf numFmtId="0" fontId="9" fillId="0" borderId="24" xfId="1" applyFont="1" applyBorder="1" applyAlignment="1">
      <alignment vertical="center" wrapText="1"/>
    </xf>
    <xf numFmtId="0" fontId="9" fillId="0" borderId="48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4" xfId="1" applyFont="1" applyBorder="1" applyAlignment="1">
      <alignment horizontal="left" vertical="center" wrapText="1"/>
    </xf>
    <xf numFmtId="0" fontId="9" fillId="0" borderId="48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0" fontId="39" fillId="2" borderId="45" xfId="0" applyFont="1" applyFill="1" applyBorder="1" applyAlignment="1">
      <alignment horizontal="left"/>
    </xf>
    <xf numFmtId="0" fontId="39" fillId="2" borderId="45" xfId="0" applyFont="1" applyFill="1" applyBorder="1" applyAlignment="1">
      <alignment horizontal="left" wrapText="1"/>
    </xf>
    <xf numFmtId="0" fontId="26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4" fontId="26" fillId="0" borderId="7" xfId="0" applyNumberFormat="1" applyFont="1" applyFill="1" applyBorder="1" applyAlignment="1">
      <alignment horizontal="center" vertical="center"/>
    </xf>
    <xf numFmtId="4" fontId="26" fillId="0" borderId="10" xfId="0" applyNumberFormat="1" applyFont="1" applyFill="1" applyBorder="1" applyAlignment="1">
      <alignment horizontal="center" vertical="center"/>
    </xf>
    <xf numFmtId="14" fontId="26" fillId="0" borderId="7" xfId="0" applyNumberFormat="1" applyFont="1" applyFill="1" applyBorder="1" applyAlignment="1">
      <alignment horizontal="center" vertical="center"/>
    </xf>
    <xf numFmtId="14" fontId="26" fillId="0" borderId="10" xfId="0" applyNumberFormat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49" fontId="32" fillId="0" borderId="7" xfId="7" applyNumberFormat="1" applyFont="1" applyFill="1" applyBorder="1" applyAlignment="1">
      <alignment horizontal="center" vertical="center"/>
    </xf>
    <xf numFmtId="49" fontId="32" fillId="0" borderId="10" xfId="7" applyNumberFormat="1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center" wrapText="1"/>
    </xf>
    <xf numFmtId="0" fontId="11" fillId="0" borderId="24" xfId="1" applyFont="1" applyBorder="1" applyAlignment="1">
      <alignment vertical="center" wrapText="1"/>
    </xf>
    <xf numFmtId="0" fontId="11" fillId="0" borderId="48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8" fillId="0" borderId="30" xfId="3" applyFont="1" applyBorder="1" applyAlignment="1">
      <alignment horizontal="center" wrapText="1"/>
    </xf>
    <xf numFmtId="0" fontId="8" fillId="0" borderId="31" xfId="3" applyFont="1" applyBorder="1" applyAlignment="1">
      <alignment horizontal="center" wrapText="1"/>
    </xf>
    <xf numFmtId="0" fontId="8" fillId="0" borderId="32" xfId="3" applyFont="1" applyBorder="1" applyAlignment="1">
      <alignment horizontal="center" wrapText="1"/>
    </xf>
    <xf numFmtId="0" fontId="17" fillId="0" borderId="6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11" fillId="0" borderId="13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wrapText="1"/>
    </xf>
    <xf numFmtId="0" fontId="16" fillId="0" borderId="7" xfId="2" applyFont="1" applyBorder="1" applyAlignment="1">
      <alignment horizontal="center" wrapText="1"/>
    </xf>
    <xf numFmtId="0" fontId="16" fillId="0" borderId="2" xfId="2" applyFont="1" applyBorder="1" applyAlignment="1">
      <alignment horizontal="center" wrapText="1"/>
    </xf>
    <xf numFmtId="0" fontId="16" fillId="0" borderId="15" xfId="2" applyFont="1" applyBorder="1" applyAlignment="1">
      <alignment horizontal="center" wrapText="1"/>
    </xf>
    <xf numFmtId="0" fontId="16" fillId="0" borderId="8" xfId="2" applyFont="1" applyBorder="1" applyAlignment="1">
      <alignment horizontal="center" wrapText="1"/>
    </xf>
    <xf numFmtId="0" fontId="17" fillId="0" borderId="9" xfId="2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2" borderId="23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24" xfId="3" applyFont="1" applyFill="1" applyBorder="1" applyAlignment="1">
      <alignment horizontal="center" vertical="center"/>
    </xf>
    <xf numFmtId="0" fontId="11" fillId="2" borderId="27" xfId="3" applyFont="1" applyFill="1" applyBorder="1" applyAlignment="1">
      <alignment horizontal="center" vertical="center"/>
    </xf>
    <xf numFmtId="0" fontId="11" fillId="2" borderId="24" xfId="3" applyFont="1" applyFill="1" applyBorder="1" applyAlignment="1">
      <alignment horizontal="center"/>
    </xf>
    <xf numFmtId="0" fontId="11" fillId="2" borderId="25" xfId="3" applyFont="1" applyFill="1" applyBorder="1" applyAlignment="1">
      <alignment horizontal="center"/>
    </xf>
    <xf numFmtId="0" fontId="3" fillId="0" borderId="5" xfId="2" applyBorder="1" applyAlignment="1">
      <alignment vertical="center" wrapText="1"/>
    </xf>
    <xf numFmtId="0" fontId="11" fillId="0" borderId="26" xfId="3" applyFont="1" applyBorder="1" applyAlignment="1">
      <alignment horizontal="center" wrapText="1"/>
    </xf>
    <xf numFmtId="0" fontId="11" fillId="0" borderId="28" xfId="3" applyFont="1" applyBorder="1" applyAlignment="1">
      <alignment horizontal="center" wrapText="1"/>
    </xf>
    <xf numFmtId="0" fontId="11" fillId="2" borderId="7" xfId="3" applyFont="1" applyFill="1" applyBorder="1" applyAlignment="1">
      <alignment horizontal="center" vertical="center"/>
    </xf>
    <xf numFmtId="0" fontId="11" fillId="2" borderId="13" xfId="3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horizontal="center" vertical="center" wrapText="1" shrinkToFit="1"/>
    </xf>
    <xf numFmtId="0" fontId="11" fillId="2" borderId="13" xfId="3" applyFont="1" applyFill="1" applyBorder="1" applyAlignment="1">
      <alignment horizontal="center" vertical="center" wrapText="1" shrinkToFit="1"/>
    </xf>
    <xf numFmtId="0" fontId="11" fillId="0" borderId="8" xfId="3" applyFont="1" applyBorder="1" applyAlignment="1">
      <alignment horizontal="center" vertical="center" wrapText="1"/>
    </xf>
    <xf numFmtId="0" fontId="11" fillId="0" borderId="14" xfId="3" applyFont="1" applyBorder="1" applyAlignment="1">
      <alignment horizontal="center" vertical="center" wrapText="1"/>
    </xf>
    <xf numFmtId="0" fontId="8" fillId="0" borderId="49" xfId="3" applyFont="1" applyBorder="1" applyAlignment="1">
      <alignment horizontal="center" wrapText="1"/>
    </xf>
    <xf numFmtId="0" fontId="8" fillId="0" borderId="50" xfId="3" applyFont="1" applyBorder="1" applyAlignment="1">
      <alignment horizontal="center" wrapText="1"/>
    </xf>
    <xf numFmtId="0" fontId="8" fillId="0" borderId="51" xfId="3" applyFont="1" applyBorder="1" applyAlignment="1">
      <alignment horizontal="center" wrapText="1"/>
    </xf>
    <xf numFmtId="0" fontId="11" fillId="0" borderId="17" xfId="3" applyFont="1" applyBorder="1" applyAlignment="1">
      <alignment horizontal="center" vertical="center" wrapText="1"/>
    </xf>
    <xf numFmtId="0" fontId="11" fillId="0" borderId="37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38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50" xfId="3" applyFont="1" applyBorder="1" applyAlignment="1">
      <alignment horizontal="center" vertical="center" wrapText="1"/>
    </xf>
    <xf numFmtId="0" fontId="4" fillId="0" borderId="50" xfId="2" applyFont="1" applyBorder="1" applyAlignment="1">
      <alignment horizontal="center" vertical="center" wrapText="1"/>
    </xf>
    <xf numFmtId="0" fontId="4" fillId="0" borderId="55" xfId="2" applyFont="1" applyBorder="1" applyAlignment="1">
      <alignment horizontal="center" vertical="center" wrapText="1"/>
    </xf>
    <xf numFmtId="0" fontId="11" fillId="0" borderId="39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40" xfId="2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41" xfId="3" applyFont="1" applyBorder="1" applyAlignment="1">
      <alignment horizontal="center" vertical="center" wrapText="1"/>
    </xf>
    <xf numFmtId="0" fontId="11" fillId="0" borderId="57" xfId="3" applyFont="1" applyBorder="1" applyAlignment="1">
      <alignment wrapText="1"/>
    </xf>
    <xf numFmtId="0" fontId="11" fillId="0" borderId="19" xfId="3" applyFont="1" applyBorder="1" applyAlignment="1">
      <alignment wrapText="1"/>
    </xf>
    <xf numFmtId="0" fontId="11" fillId="0" borderId="59" xfId="3" applyFont="1" applyBorder="1" applyAlignment="1">
      <alignment wrapText="1"/>
    </xf>
    <xf numFmtId="0" fontId="11" fillId="0" borderId="21" xfId="3" applyFont="1" applyBorder="1" applyAlignment="1">
      <alignment wrapText="1"/>
    </xf>
    <xf numFmtId="0" fontId="4" fillId="0" borderId="21" xfId="2" applyFont="1" applyBorder="1" applyAlignment="1">
      <alignment wrapText="1"/>
    </xf>
    <xf numFmtId="0" fontId="11" fillId="0" borderId="13" xfId="3" applyFont="1" applyBorder="1" applyAlignment="1">
      <alignment wrapText="1"/>
    </xf>
    <xf numFmtId="0" fontId="4" fillId="0" borderId="13" xfId="2" applyFont="1" applyBorder="1" applyAlignment="1">
      <alignment wrapText="1"/>
    </xf>
    <xf numFmtId="0" fontId="5" fillId="0" borderId="27" xfId="3" applyBorder="1" applyAlignment="1">
      <alignment horizontal="center"/>
    </xf>
    <xf numFmtId="0" fontId="5" fillId="0" borderId="47" xfId="3" applyBorder="1" applyAlignment="1">
      <alignment horizontal="center"/>
    </xf>
    <xf numFmtId="0" fontId="5" fillId="0" borderId="28" xfId="3" applyBorder="1" applyAlignment="1">
      <alignment horizontal="center"/>
    </xf>
    <xf numFmtId="0" fontId="8" fillId="0" borderId="18" xfId="3" applyFont="1" applyBorder="1" applyAlignment="1">
      <alignment horizontal="center" wrapText="1"/>
    </xf>
    <xf numFmtId="0" fontId="8" fillId="0" borderId="19" xfId="3" applyFont="1" applyBorder="1" applyAlignment="1">
      <alignment horizontal="center" wrapText="1"/>
    </xf>
    <xf numFmtId="0" fontId="8" fillId="0" borderId="33" xfId="3" applyFont="1" applyBorder="1" applyAlignment="1">
      <alignment horizontal="center" wrapText="1"/>
    </xf>
    <xf numFmtId="0" fontId="11" fillId="0" borderId="34" xfId="3" applyFont="1" applyBorder="1" applyAlignment="1">
      <alignment horizontal="center" wrapText="1"/>
    </xf>
    <xf numFmtId="0" fontId="11" fillId="0" borderId="4" xfId="3" applyFont="1" applyBorder="1" applyAlignment="1">
      <alignment horizontal="center" wrapText="1"/>
    </xf>
    <xf numFmtId="0" fontId="11" fillId="0" borderId="35" xfId="3" applyFont="1" applyBorder="1" applyAlignment="1">
      <alignment horizontal="center" vertical="center" wrapText="1"/>
    </xf>
    <xf numFmtId="0" fontId="11" fillId="0" borderId="36" xfId="3" applyFont="1" applyBorder="1" applyAlignment="1">
      <alignment horizontal="center" vertical="center" wrapText="1"/>
    </xf>
    <xf numFmtId="0" fontId="11" fillId="0" borderId="42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 wrapText="1"/>
    </xf>
    <xf numFmtId="0" fontId="11" fillId="0" borderId="43" xfId="3" applyFont="1" applyBorder="1" applyAlignment="1">
      <alignment horizontal="center" vertical="center" wrapText="1"/>
    </xf>
    <xf numFmtId="0" fontId="11" fillId="0" borderId="44" xfId="3" applyFont="1" applyBorder="1" applyAlignment="1">
      <alignment horizontal="center" vertical="center" wrapText="1"/>
    </xf>
    <xf numFmtId="0" fontId="5" fillId="0" borderId="29" xfId="3" applyFont="1" applyBorder="1" applyAlignment="1">
      <alignment horizontal="center" vertical="center"/>
    </xf>
    <xf numFmtId="0" fontId="5" fillId="0" borderId="45" xfId="3" applyFont="1" applyBorder="1" applyAlignment="1">
      <alignment horizontal="center" vertical="center"/>
    </xf>
    <xf numFmtId="0" fontId="5" fillId="0" borderId="46" xfId="3" applyFont="1" applyBorder="1" applyAlignment="1">
      <alignment horizontal="center" vertical="center"/>
    </xf>
    <xf numFmtId="0" fontId="33" fillId="0" borderId="24" xfId="4" applyFont="1" applyBorder="1" applyAlignment="1">
      <alignment horizontal="center" vertical="center" wrapText="1"/>
    </xf>
    <xf numFmtId="0" fontId="33" fillId="0" borderId="25" xfId="4" applyFont="1" applyBorder="1" applyAlignment="1">
      <alignment horizontal="center" vertical="center" wrapText="1"/>
    </xf>
  </cellXfs>
  <cellStyles count="8">
    <cellStyle name="Čárka" xfId="7" builtinId="3"/>
    <cellStyle name="Normální" xfId="0" builtinId="0"/>
    <cellStyle name="Normální 2" xfId="1"/>
    <cellStyle name="Normální 3" xfId="2"/>
    <cellStyle name="Normální 3 2" xfId="6"/>
    <cellStyle name="Normální 4" xfId="4"/>
    <cellStyle name="Normální 5" xfId="5"/>
    <cellStyle name="Normální_List1" xfId="3"/>
  </cellStyles>
  <dxfs count="17"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64" formatCode="#,##0.00\ &quot;Kč&quot;"/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</dxf>
    <dxf>
      <font>
        <strike val="0"/>
        <outline val="0"/>
        <shadow val="0"/>
        <u val="none"/>
        <vertAlign val="baseline"/>
        <sz val="12"/>
      </font>
      <numFmt numFmtId="165" formatCode="#,##0.00\ [$€-1]"/>
    </dxf>
    <dxf>
      <font>
        <strike val="0"/>
        <outline val="0"/>
        <shadow val="0"/>
        <u val="none"/>
        <vertAlign val="baseline"/>
        <sz val="12"/>
      </font>
      <numFmt numFmtId="165" formatCode="#,##0.00\ [$€-1]"/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ulka24" displayName="Tabulka24" ref="B7:G11" totalsRowShown="0" headerRowDxfId="16" dataDxfId="15" tableBorderDxfId="14">
  <tableColumns count="6">
    <tableColumn id="1" name="Školní rok" dataDxfId="13"/>
    <tableColumn id="2" name="Podaná žádost do výzvy daného kalendářního roku" dataDxfId="12"/>
    <tableColumn id="3" name="Aktivita" dataDxfId="11"/>
    <tableColumn id="6" name="Typ projektu" dataDxfId="10"/>
    <tableColumn id="4" name="Požadovaný grant (v eurech)" dataDxfId="9"/>
    <tableColumn id="5" name="Schválený grant (v eurech)" dataDxfId="8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4" name="Tabulka35" displayName="Tabulka35" ref="B14:F20" totalsRowShown="0" headerRowDxfId="7" dataDxfId="6" tableBorderDxfId="5">
  <tableColumns count="5">
    <tableColumn id="1" name="Název programu" dataDxfId="4"/>
    <tableColumn id="2" name="Název projektu" dataDxfId="3"/>
    <tableColumn id="3" name="Obsah projektu" dataDxfId="2"/>
    <tableColumn id="4" name="Období realizace" dataDxfId="1"/>
    <tableColumn id="5" name="Celkový rozpočet za organizaci (v Kč)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showGridLines="0" workbookViewId="0">
      <selection activeCell="D31" sqref="D31"/>
    </sheetView>
  </sheetViews>
  <sheetFormatPr defaultColWidth="9.140625" defaultRowHeight="12.75" x14ac:dyDescent="0.2"/>
  <cols>
    <col min="1" max="1" width="76.7109375" style="1" customWidth="1"/>
    <col min="2" max="2" width="7.7109375" style="1" customWidth="1"/>
    <col min="3" max="3" width="27" style="1" customWidth="1"/>
    <col min="4" max="5" width="25.140625" style="1" customWidth="1"/>
    <col min="6" max="6" width="2.5703125" style="1" customWidth="1"/>
    <col min="7" max="7" width="3.7109375" style="1" customWidth="1"/>
    <col min="8" max="16384" width="9.140625" style="1"/>
  </cols>
  <sheetData>
    <row r="1" spans="1:8" x14ac:dyDescent="0.2">
      <c r="A1" s="37" t="s">
        <v>90</v>
      </c>
      <c r="E1" s="1" t="s">
        <v>124</v>
      </c>
      <c r="H1" s="20"/>
    </row>
    <row r="2" spans="1:8" ht="29.25" customHeight="1" x14ac:dyDescent="0.2">
      <c r="A2" s="100" t="s">
        <v>57</v>
      </c>
      <c r="B2" s="261" t="s">
        <v>109</v>
      </c>
      <c r="C2" s="33"/>
      <c r="D2" s="33"/>
      <c r="E2" s="34"/>
      <c r="H2" s="20"/>
    </row>
    <row r="3" spans="1:8" x14ac:dyDescent="0.2">
      <c r="H3" s="20"/>
    </row>
    <row r="4" spans="1:8" ht="26.25" x14ac:dyDescent="0.4">
      <c r="A4" s="40" t="s">
        <v>91</v>
      </c>
      <c r="B4" s="2"/>
      <c r="C4" s="2"/>
      <c r="D4" s="21"/>
      <c r="E4" s="22"/>
      <c r="F4" s="22"/>
      <c r="H4" s="23"/>
    </row>
    <row r="5" spans="1:8" x14ac:dyDescent="0.2">
      <c r="A5" s="24"/>
      <c r="B5" s="24"/>
      <c r="C5" s="24"/>
    </row>
    <row r="6" spans="1:8" ht="15.75" x14ac:dyDescent="0.25">
      <c r="A6" s="31" t="s">
        <v>69</v>
      </c>
      <c r="C6" s="35">
        <f>SUM(C9:C23)</f>
        <v>0</v>
      </c>
    </row>
    <row r="7" spans="1:8" ht="18" x14ac:dyDescent="0.25">
      <c r="A7" s="26"/>
      <c r="C7" s="27"/>
    </row>
    <row r="8" spans="1:8" s="28" customFormat="1" ht="30" x14ac:dyDescent="0.2">
      <c r="A8" s="265" t="s">
        <v>62</v>
      </c>
      <c r="B8" s="266"/>
      <c r="C8" s="43" t="s">
        <v>60</v>
      </c>
      <c r="D8" s="54" t="s">
        <v>92</v>
      </c>
      <c r="E8" s="54" t="s">
        <v>93</v>
      </c>
    </row>
    <row r="9" spans="1:8" ht="20.100000000000001" customHeight="1" x14ac:dyDescent="0.2">
      <c r="A9" s="263" t="s">
        <v>63</v>
      </c>
      <c r="B9" s="264"/>
      <c r="C9" s="36">
        <f>D9-E9</f>
        <v>0</v>
      </c>
      <c r="D9" s="36">
        <v>10753000</v>
      </c>
      <c r="E9" s="36">
        <v>10753000</v>
      </c>
    </row>
    <row r="10" spans="1:8" ht="20.100000000000001" customHeight="1" x14ac:dyDescent="0.2">
      <c r="A10" s="263" t="s">
        <v>66</v>
      </c>
      <c r="B10" s="264"/>
      <c r="C10" s="36">
        <f t="shared" ref="C10:C23" si="0">D10-E10</f>
        <v>0</v>
      </c>
      <c r="D10" s="156">
        <v>4969251.37</v>
      </c>
      <c r="E10" s="156">
        <v>4969251.37</v>
      </c>
    </row>
    <row r="11" spans="1:8" ht="20.100000000000001" customHeight="1" x14ac:dyDescent="0.2">
      <c r="A11" s="263" t="s">
        <v>111</v>
      </c>
      <c r="B11" s="264"/>
      <c r="C11" s="36">
        <f t="shared" si="0"/>
        <v>0</v>
      </c>
      <c r="D11" s="36">
        <v>3090613.82</v>
      </c>
      <c r="E11" s="36">
        <v>3090613.82</v>
      </c>
    </row>
    <row r="12" spans="1:8" ht="20.100000000000001" customHeight="1" x14ac:dyDescent="0.2">
      <c r="A12" s="263" t="s">
        <v>112</v>
      </c>
      <c r="B12" s="264"/>
      <c r="C12" s="36">
        <f t="shared" si="0"/>
        <v>0</v>
      </c>
      <c r="D12" s="36">
        <v>4863874.67</v>
      </c>
      <c r="E12" s="36">
        <v>4863874.67</v>
      </c>
    </row>
    <row r="13" spans="1:8" ht="20.100000000000001" customHeight="1" x14ac:dyDescent="0.2">
      <c r="A13" s="263" t="s">
        <v>113</v>
      </c>
      <c r="B13" s="264"/>
      <c r="C13" s="36">
        <f t="shared" si="0"/>
        <v>0</v>
      </c>
      <c r="D13" s="36">
        <v>0</v>
      </c>
      <c r="E13" s="36">
        <v>0</v>
      </c>
    </row>
    <row r="14" spans="1:8" ht="20.100000000000001" customHeight="1" x14ac:dyDescent="0.2">
      <c r="A14" s="269" t="s">
        <v>133</v>
      </c>
      <c r="B14" s="270"/>
      <c r="C14" s="36">
        <f t="shared" si="0"/>
        <v>0</v>
      </c>
      <c r="D14" s="36">
        <v>2038815.57</v>
      </c>
      <c r="E14" s="36">
        <v>2038815.57</v>
      </c>
    </row>
    <row r="15" spans="1:8" ht="20.100000000000001" customHeight="1" x14ac:dyDescent="0.2">
      <c r="A15" s="269" t="s">
        <v>134</v>
      </c>
      <c r="B15" s="270"/>
      <c r="C15" s="36">
        <f t="shared" si="0"/>
        <v>0</v>
      </c>
      <c r="D15" s="36">
        <v>230000</v>
      </c>
      <c r="E15" s="36">
        <v>230000</v>
      </c>
    </row>
    <row r="16" spans="1:8" ht="20.100000000000001" customHeight="1" x14ac:dyDescent="0.2">
      <c r="A16" s="267" t="s">
        <v>64</v>
      </c>
      <c r="B16" s="268"/>
      <c r="C16" s="153">
        <f t="shared" si="0"/>
        <v>0</v>
      </c>
      <c r="D16" s="153">
        <v>104731609</v>
      </c>
      <c r="E16" s="153">
        <v>104731609</v>
      </c>
    </row>
    <row r="17" spans="1:5" ht="20.100000000000001" customHeight="1" x14ac:dyDescent="0.2">
      <c r="A17" s="263" t="s">
        <v>65</v>
      </c>
      <c r="B17" s="264"/>
      <c r="C17" s="36">
        <f t="shared" si="0"/>
        <v>0</v>
      </c>
      <c r="D17" s="36">
        <v>2036980.75</v>
      </c>
      <c r="E17" s="36">
        <v>2036980.75</v>
      </c>
    </row>
    <row r="18" spans="1:5" ht="20.100000000000001" customHeight="1" x14ac:dyDescent="0.2">
      <c r="A18" s="263" t="s">
        <v>67</v>
      </c>
      <c r="B18" s="264"/>
      <c r="C18" s="36">
        <f t="shared" si="0"/>
        <v>0</v>
      </c>
      <c r="D18" s="36">
        <v>4733655.24</v>
      </c>
      <c r="E18" s="36">
        <v>4733655.24</v>
      </c>
    </row>
    <row r="19" spans="1:5" ht="20.100000000000001" customHeight="1" x14ac:dyDescent="0.2">
      <c r="A19" s="263" t="s">
        <v>114</v>
      </c>
      <c r="B19" s="264"/>
      <c r="C19" s="36">
        <f t="shared" si="0"/>
        <v>0</v>
      </c>
      <c r="D19" s="36">
        <v>1736500</v>
      </c>
      <c r="E19" s="36">
        <v>1736500</v>
      </c>
    </row>
    <row r="20" spans="1:5" ht="20.100000000000001" customHeight="1" x14ac:dyDescent="0.2">
      <c r="A20" s="263" t="s">
        <v>78</v>
      </c>
      <c r="B20" s="264"/>
      <c r="C20" s="36">
        <f t="shared" si="0"/>
        <v>0</v>
      </c>
      <c r="D20" s="36">
        <v>0</v>
      </c>
      <c r="E20" s="36">
        <v>0</v>
      </c>
    </row>
    <row r="21" spans="1:5" ht="20.100000000000001" customHeight="1" x14ac:dyDescent="0.2">
      <c r="A21" s="271" t="s">
        <v>110</v>
      </c>
      <c r="B21" s="272"/>
      <c r="C21" s="36">
        <f t="shared" si="0"/>
        <v>0</v>
      </c>
      <c r="D21" s="36">
        <v>603000</v>
      </c>
      <c r="E21" s="36">
        <v>603000</v>
      </c>
    </row>
    <row r="22" spans="1:5" ht="20.100000000000001" customHeight="1" x14ac:dyDescent="0.2">
      <c r="A22" s="273" t="s">
        <v>135</v>
      </c>
      <c r="B22" s="274"/>
      <c r="C22" s="36">
        <f t="shared" si="0"/>
        <v>0</v>
      </c>
      <c r="D22" s="36">
        <v>1450099.4500000002</v>
      </c>
      <c r="E22" s="36">
        <v>1450099.4500000002</v>
      </c>
    </row>
    <row r="23" spans="1:5" ht="20.100000000000001" customHeight="1" x14ac:dyDescent="0.2">
      <c r="A23" s="263" t="s">
        <v>68</v>
      </c>
      <c r="B23" s="264"/>
      <c r="C23" s="36">
        <f t="shared" si="0"/>
        <v>0</v>
      </c>
      <c r="D23" s="36">
        <v>786304.67999999982</v>
      </c>
      <c r="E23" s="36">
        <v>786304.67999999982</v>
      </c>
    </row>
    <row r="24" spans="1:5" ht="18" x14ac:dyDescent="0.25">
      <c r="A24" s="25"/>
      <c r="C24" s="27"/>
      <c r="D24" s="108"/>
      <c r="E24" s="108"/>
    </row>
    <row r="25" spans="1:5" x14ac:dyDescent="0.2">
      <c r="A25" s="41" t="s">
        <v>94</v>
      </c>
    </row>
    <row r="26" spans="1:5" x14ac:dyDescent="0.2">
      <c r="D26" s="231"/>
      <c r="E26" s="231"/>
    </row>
    <row r="27" spans="1:5" ht="15" customHeight="1" x14ac:dyDescent="0.2">
      <c r="A27" s="1" t="s">
        <v>115</v>
      </c>
      <c r="D27" s="109"/>
      <c r="E27" s="109"/>
    </row>
    <row r="28" spans="1:5" ht="15" customHeight="1" x14ac:dyDescent="0.2">
      <c r="D28" s="109"/>
      <c r="E28" s="109"/>
    </row>
    <row r="29" spans="1:5" ht="15" customHeight="1" x14ac:dyDescent="0.2">
      <c r="A29" s="1" t="s">
        <v>116</v>
      </c>
      <c r="C29" s="1" t="s">
        <v>79</v>
      </c>
      <c r="D29" s="109"/>
      <c r="E29" s="109"/>
    </row>
    <row r="30" spans="1:5" x14ac:dyDescent="0.2">
      <c r="D30" s="109"/>
      <c r="E30" s="109"/>
    </row>
    <row r="31" spans="1:5" x14ac:dyDescent="0.2">
      <c r="D31" s="108"/>
    </row>
  </sheetData>
  <mergeCells count="16">
    <mergeCell ref="A23:B23"/>
    <mergeCell ref="A18:B18"/>
    <mergeCell ref="A20:B20"/>
    <mergeCell ref="A21:B21"/>
    <mergeCell ref="A19:B19"/>
    <mergeCell ref="A22:B22"/>
    <mergeCell ref="A10:B10"/>
    <mergeCell ref="A8:B8"/>
    <mergeCell ref="A9:B9"/>
    <mergeCell ref="A16:B16"/>
    <mergeCell ref="A17:B17"/>
    <mergeCell ref="A11:B11"/>
    <mergeCell ref="A12:B12"/>
    <mergeCell ref="A13:B13"/>
    <mergeCell ref="A14:B14"/>
    <mergeCell ref="A15:B15"/>
  </mergeCell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activeCell="K6" sqref="K6"/>
    </sheetView>
  </sheetViews>
  <sheetFormatPr defaultColWidth="9.140625" defaultRowHeight="12.75" x14ac:dyDescent="0.2"/>
  <cols>
    <col min="1" max="1" width="37.5703125" style="1" customWidth="1"/>
    <col min="2" max="2" width="7.7109375" style="1" customWidth="1"/>
    <col min="3" max="3" width="27" style="1" customWidth="1"/>
    <col min="4" max="5" width="27.28515625" style="1" customWidth="1"/>
    <col min="6" max="6" width="2.5703125" style="1" customWidth="1"/>
    <col min="7" max="7" width="3.7109375" style="1" customWidth="1"/>
    <col min="8" max="16384" width="9.140625" style="1"/>
  </cols>
  <sheetData>
    <row r="1" spans="1:8" ht="18.75" customHeight="1" x14ac:dyDescent="0.2">
      <c r="A1" s="37" t="s">
        <v>95</v>
      </c>
      <c r="E1" s="1" t="s">
        <v>124</v>
      </c>
      <c r="H1" s="20"/>
    </row>
    <row r="2" spans="1:8" s="100" customFormat="1" ht="29.25" customHeight="1" x14ac:dyDescent="0.2">
      <c r="A2" s="100" t="s">
        <v>57</v>
      </c>
      <c r="B2" s="104" t="s">
        <v>109</v>
      </c>
      <c r="C2" s="101"/>
      <c r="D2" s="101"/>
      <c r="E2" s="102"/>
      <c r="H2" s="103"/>
    </row>
    <row r="3" spans="1:8" x14ac:dyDescent="0.2">
      <c r="H3" s="20"/>
    </row>
    <row r="4" spans="1:8" ht="26.25" x14ac:dyDescent="0.4">
      <c r="A4" s="40" t="s">
        <v>96</v>
      </c>
      <c r="B4" s="2"/>
      <c r="C4" s="2"/>
      <c r="D4" s="21"/>
      <c r="E4" s="22"/>
      <c r="F4" s="22"/>
      <c r="H4" s="23"/>
    </row>
    <row r="5" spans="1:8" x14ac:dyDescent="0.2">
      <c r="A5" s="24"/>
      <c r="B5" s="24"/>
      <c r="C5" s="24"/>
    </row>
    <row r="6" spans="1:8" ht="15.75" x14ac:dyDescent="0.25">
      <c r="A6" s="25" t="s">
        <v>58</v>
      </c>
      <c r="B6" s="1" t="s">
        <v>59</v>
      </c>
      <c r="C6" s="35">
        <f>SUM(C9:C13)</f>
        <v>1670294.3300000005</v>
      </c>
    </row>
    <row r="7" spans="1:8" ht="18" x14ac:dyDescent="0.25">
      <c r="A7" s="26"/>
      <c r="C7" s="27"/>
    </row>
    <row r="8" spans="1:8" s="28" customFormat="1" ht="15.75" x14ac:dyDescent="0.2">
      <c r="A8" s="277" t="s">
        <v>61</v>
      </c>
      <c r="B8" s="278"/>
      <c r="C8" s="42" t="s">
        <v>60</v>
      </c>
      <c r="D8" s="42" t="s">
        <v>107</v>
      </c>
      <c r="E8" s="42" t="s">
        <v>108</v>
      </c>
    </row>
    <row r="9" spans="1:8" ht="20.100000000000001" customHeight="1" x14ac:dyDescent="0.2">
      <c r="A9" s="275" t="s">
        <v>128</v>
      </c>
      <c r="B9" s="276"/>
      <c r="C9" s="29">
        <f>D9-E9</f>
        <v>422634.63000000012</v>
      </c>
      <c r="D9" s="29">
        <v>1621720.04</v>
      </c>
      <c r="E9" s="29">
        <v>1199085.4099999999</v>
      </c>
    </row>
    <row r="10" spans="1:8" ht="20.100000000000001" customHeight="1" x14ac:dyDescent="0.2">
      <c r="A10" s="275" t="s">
        <v>129</v>
      </c>
      <c r="B10" s="276"/>
      <c r="C10" s="29">
        <f t="shared" ref="C10:C13" si="0">D10-E10</f>
        <v>150471.13000000006</v>
      </c>
      <c r="D10" s="29">
        <v>662007.03</v>
      </c>
      <c r="E10" s="29">
        <v>511535.89999999997</v>
      </c>
    </row>
    <row r="11" spans="1:8" ht="20.100000000000001" customHeight="1" x14ac:dyDescent="0.2">
      <c r="A11" s="279" t="s">
        <v>130</v>
      </c>
      <c r="B11" s="280"/>
      <c r="C11" s="29">
        <f t="shared" si="0"/>
        <v>95006.260000000009</v>
      </c>
      <c r="D11" s="29">
        <v>364555</v>
      </c>
      <c r="E11" s="29">
        <v>269548.74</v>
      </c>
    </row>
    <row r="12" spans="1:8" ht="20.100000000000001" customHeight="1" x14ac:dyDescent="0.2">
      <c r="A12" s="275" t="s">
        <v>131</v>
      </c>
      <c r="B12" s="276"/>
      <c r="C12" s="29">
        <f t="shared" si="0"/>
        <v>782890.42000000039</v>
      </c>
      <c r="D12" s="29">
        <v>3339642.35</v>
      </c>
      <c r="E12" s="29">
        <v>2556751.9299999997</v>
      </c>
    </row>
    <row r="13" spans="1:8" ht="20.100000000000001" customHeight="1" x14ac:dyDescent="0.2">
      <c r="A13" s="275" t="s">
        <v>132</v>
      </c>
      <c r="B13" s="276"/>
      <c r="C13" s="29">
        <f t="shared" si="0"/>
        <v>219291.89</v>
      </c>
      <c r="D13" s="29">
        <v>961737.5</v>
      </c>
      <c r="E13" s="29">
        <v>742445.61</v>
      </c>
    </row>
    <row r="14" spans="1:8" ht="18" x14ac:dyDescent="0.25">
      <c r="A14" s="25"/>
      <c r="C14" s="27"/>
    </row>
    <row r="16" spans="1:8" ht="15" customHeight="1" x14ac:dyDescent="0.2">
      <c r="A16" s="1" t="s">
        <v>232</v>
      </c>
    </row>
    <row r="17" spans="1:3" ht="15" customHeight="1" x14ac:dyDescent="0.2"/>
    <row r="18" spans="1:3" ht="15" customHeight="1" x14ac:dyDescent="0.2">
      <c r="A18" s="1" t="s">
        <v>116</v>
      </c>
      <c r="C18" s="1" t="s">
        <v>79</v>
      </c>
    </row>
  </sheetData>
  <mergeCells count="6">
    <mergeCell ref="A13:B13"/>
    <mergeCell ref="A8:B8"/>
    <mergeCell ref="A9:B9"/>
    <mergeCell ref="A10:B10"/>
    <mergeCell ref="A12:B12"/>
    <mergeCell ref="A11:B11"/>
  </mergeCells>
  <pageMargins left="0.7" right="0.7" top="0.75" bottom="0.75" header="0.3" footer="0.3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showGridLines="0" topLeftCell="A13" zoomScaleNormal="100" workbookViewId="0">
      <selection activeCell="D25" sqref="D25"/>
    </sheetView>
  </sheetViews>
  <sheetFormatPr defaultColWidth="9.140625" defaultRowHeight="15" x14ac:dyDescent="0.25"/>
  <cols>
    <col min="1" max="1" width="7" style="39" customWidth="1"/>
    <col min="2" max="2" width="31.5703125" style="39" customWidth="1"/>
    <col min="3" max="3" width="32.28515625" style="39" bestFit="1" customWidth="1"/>
    <col min="4" max="4" width="47.85546875" style="39" customWidth="1"/>
    <col min="5" max="5" width="33.7109375" style="39" customWidth="1"/>
    <col min="6" max="6" width="35.28515625" style="39" customWidth="1"/>
    <col min="7" max="7" width="27" style="39" bestFit="1" customWidth="1"/>
    <col min="8" max="8" width="9.140625" style="39"/>
    <col min="9" max="11" width="0" style="39" hidden="1" customWidth="1"/>
    <col min="12" max="16384" width="9.140625" style="39"/>
  </cols>
  <sheetData>
    <row r="1" spans="1:11" s="1" customFormat="1" ht="17.25" customHeight="1" x14ac:dyDescent="0.25">
      <c r="A1" s="88"/>
      <c r="B1" s="87" t="s">
        <v>97</v>
      </c>
      <c r="C1" s="88"/>
      <c r="D1" s="88"/>
      <c r="E1" s="88"/>
      <c r="F1" s="89" t="s">
        <v>124</v>
      </c>
      <c r="G1" s="88"/>
      <c r="H1" s="20"/>
    </row>
    <row r="2" spans="1:11" s="100" customFormat="1" ht="29.25" customHeight="1" x14ac:dyDescent="0.2">
      <c r="A2" s="107"/>
      <c r="B2" s="107" t="s">
        <v>57</v>
      </c>
      <c r="C2" s="283" t="s">
        <v>109</v>
      </c>
      <c r="D2" s="284"/>
      <c r="E2" s="284"/>
      <c r="F2" s="285"/>
      <c r="G2" s="107"/>
      <c r="H2" s="103"/>
    </row>
    <row r="3" spans="1:11" s="1" customFormat="1" x14ac:dyDescent="0.2">
      <c r="A3" s="88"/>
      <c r="B3" s="88"/>
      <c r="C3" s="88"/>
      <c r="D3" s="88"/>
      <c r="E3" s="88"/>
      <c r="F3" s="88"/>
      <c r="G3" s="88"/>
      <c r="H3" s="20"/>
    </row>
    <row r="4" spans="1:11" s="1" customFormat="1" ht="23.25" x14ac:dyDescent="0.35">
      <c r="A4" s="88"/>
      <c r="B4" s="90" t="s">
        <v>80</v>
      </c>
      <c r="C4" s="87"/>
      <c r="D4" s="89"/>
      <c r="E4" s="31"/>
      <c r="F4" s="31"/>
      <c r="G4" s="88"/>
      <c r="H4" s="23"/>
    </row>
    <row r="5" spans="1:11" ht="15.75" x14ac:dyDescent="0.25">
      <c r="A5" s="91"/>
      <c r="B5" s="91"/>
      <c r="C5" s="91"/>
      <c r="D5" s="91"/>
      <c r="E5" s="91"/>
      <c r="F5" s="91"/>
      <c r="G5" s="91"/>
    </row>
    <row r="6" spans="1:11" ht="14.25" customHeight="1" x14ac:dyDescent="0.25">
      <c r="A6" s="91"/>
      <c r="B6" s="91"/>
      <c r="C6" s="91"/>
      <c r="D6" s="91"/>
      <c r="E6" s="91"/>
      <c r="F6" s="91"/>
      <c r="G6" s="91"/>
    </row>
    <row r="7" spans="1:11" s="38" customFormat="1" ht="42" customHeight="1" thickBot="1" x14ac:dyDescent="0.25">
      <c r="A7" s="281" t="s">
        <v>70</v>
      </c>
      <c r="B7" s="50" t="s">
        <v>0</v>
      </c>
      <c r="C7" s="50" t="s">
        <v>1</v>
      </c>
      <c r="D7" s="50" t="s">
        <v>2</v>
      </c>
      <c r="E7" s="50" t="s">
        <v>3</v>
      </c>
      <c r="F7" s="50" t="s">
        <v>4</v>
      </c>
      <c r="G7" s="50" t="s">
        <v>5</v>
      </c>
      <c r="I7" s="38" t="s">
        <v>71</v>
      </c>
      <c r="J7" s="38" t="s">
        <v>72</v>
      </c>
      <c r="K7" s="38" t="s">
        <v>73</v>
      </c>
    </row>
    <row r="8" spans="1:11" ht="20.100000000000001" customHeight="1" x14ac:dyDescent="0.25">
      <c r="A8" s="281"/>
      <c r="B8" s="92" t="s">
        <v>6</v>
      </c>
      <c r="C8" s="92"/>
      <c r="D8" s="92"/>
      <c r="E8" s="92"/>
      <c r="F8" s="93"/>
      <c r="G8" s="93"/>
      <c r="I8" s="39" t="s">
        <v>74</v>
      </c>
      <c r="J8" s="39" t="s">
        <v>75</v>
      </c>
      <c r="K8" s="39" t="s">
        <v>76</v>
      </c>
    </row>
    <row r="9" spans="1:11" ht="20.100000000000001" customHeight="1" x14ac:dyDescent="0.25">
      <c r="A9" s="281"/>
      <c r="B9" s="91" t="s">
        <v>7</v>
      </c>
      <c r="C9" s="91"/>
      <c r="D9" s="91"/>
      <c r="E9" s="91"/>
      <c r="F9" s="94"/>
      <c r="G9" s="94"/>
    </row>
    <row r="10" spans="1:11" ht="20.100000000000001" customHeight="1" x14ac:dyDescent="0.25">
      <c r="A10" s="281"/>
      <c r="B10" s="95" t="s">
        <v>89</v>
      </c>
      <c r="C10" s="95"/>
      <c r="D10" s="95"/>
      <c r="E10" s="95"/>
      <c r="F10" s="96"/>
      <c r="G10" s="96"/>
    </row>
    <row r="11" spans="1:11" ht="19.5" customHeight="1" x14ac:dyDescent="0.25">
      <c r="A11" s="91"/>
      <c r="B11" s="97" t="s">
        <v>98</v>
      </c>
      <c r="C11" s="97"/>
      <c r="D11" s="97"/>
      <c r="E11" s="97"/>
      <c r="F11" s="98"/>
      <c r="G11" s="98"/>
    </row>
    <row r="12" spans="1:11" ht="15.75" x14ac:dyDescent="0.25">
      <c r="A12" s="91"/>
      <c r="B12" s="91"/>
      <c r="C12" s="91"/>
      <c r="D12" s="91"/>
      <c r="E12" s="91"/>
      <c r="F12" s="91"/>
      <c r="G12" s="91"/>
    </row>
    <row r="13" spans="1:11" ht="15.75" x14ac:dyDescent="0.25">
      <c r="A13" s="91"/>
      <c r="B13" s="91"/>
      <c r="C13" s="91"/>
      <c r="D13" s="91"/>
      <c r="E13" s="91"/>
      <c r="F13" s="91"/>
      <c r="G13" s="91"/>
    </row>
    <row r="14" spans="1:11" ht="36" customHeight="1" x14ac:dyDescent="0.25">
      <c r="A14" s="282" t="s">
        <v>77</v>
      </c>
      <c r="B14" s="44" t="s">
        <v>8</v>
      </c>
      <c r="C14" s="44" t="s">
        <v>9</v>
      </c>
      <c r="D14" s="44" t="s">
        <v>10</v>
      </c>
      <c r="E14" s="44" t="s">
        <v>11</v>
      </c>
      <c r="F14" s="45" t="s">
        <v>12</v>
      </c>
      <c r="G14" s="91"/>
    </row>
    <row r="15" spans="1:11" s="106" customFormat="1" ht="130.5" customHeight="1" x14ac:dyDescent="0.2">
      <c r="A15" s="282"/>
      <c r="B15" s="232" t="s">
        <v>117</v>
      </c>
      <c r="C15" s="232" t="s">
        <v>118</v>
      </c>
      <c r="D15" s="232" t="s">
        <v>121</v>
      </c>
      <c r="E15" s="232" t="s">
        <v>123</v>
      </c>
      <c r="F15" s="233">
        <v>4005381</v>
      </c>
      <c r="G15" s="105"/>
    </row>
    <row r="16" spans="1:11" ht="73.5" customHeight="1" x14ac:dyDescent="0.25">
      <c r="A16" s="282"/>
      <c r="B16" s="234" t="s">
        <v>119</v>
      </c>
      <c r="C16" s="234" t="s">
        <v>120</v>
      </c>
      <c r="D16" s="235" t="s">
        <v>125</v>
      </c>
      <c r="E16" s="232" t="s">
        <v>126</v>
      </c>
      <c r="F16" s="233">
        <v>603000</v>
      </c>
      <c r="G16" s="91"/>
    </row>
    <row r="17" spans="1:7" s="106" customFormat="1" ht="73.5" customHeight="1" x14ac:dyDescent="0.2">
      <c r="A17" s="282"/>
      <c r="B17" s="232" t="s">
        <v>122</v>
      </c>
      <c r="C17" s="232" t="s">
        <v>122</v>
      </c>
      <c r="D17" s="236" t="s">
        <v>127</v>
      </c>
      <c r="E17" s="232" t="s">
        <v>126</v>
      </c>
      <c r="F17" s="233">
        <v>990739</v>
      </c>
      <c r="G17" s="105"/>
    </row>
    <row r="18" spans="1:7" ht="20.100000000000001" customHeight="1" x14ac:dyDescent="0.25">
      <c r="A18" s="91"/>
      <c r="B18" s="237"/>
      <c r="C18" s="237"/>
      <c r="D18" s="237"/>
      <c r="E18" s="237"/>
      <c r="F18" s="238"/>
      <c r="G18" s="91"/>
    </row>
    <row r="19" spans="1:7" ht="20.100000000000001" customHeight="1" x14ac:dyDescent="0.25">
      <c r="A19" s="91"/>
      <c r="B19" s="237"/>
      <c r="C19" s="237"/>
      <c r="D19" s="237"/>
      <c r="E19" s="237"/>
      <c r="F19" s="238"/>
      <c r="G19" s="91"/>
    </row>
    <row r="20" spans="1:7" ht="20.100000000000001" customHeight="1" x14ac:dyDescent="0.25">
      <c r="A20" s="91"/>
      <c r="B20" s="237"/>
      <c r="C20" s="237"/>
      <c r="D20" s="237"/>
      <c r="E20" s="237"/>
      <c r="F20" s="238"/>
      <c r="G20" s="91"/>
    </row>
    <row r="21" spans="1:7" ht="15.75" x14ac:dyDescent="0.25">
      <c r="A21" s="91"/>
      <c r="B21" s="91"/>
      <c r="C21" s="91"/>
      <c r="D21" s="91"/>
      <c r="E21" s="91"/>
      <c r="F21" s="91"/>
      <c r="G21" s="91"/>
    </row>
    <row r="22" spans="1:7" s="1" customFormat="1" ht="15" customHeight="1" x14ac:dyDescent="0.25">
      <c r="A22" s="88"/>
      <c r="B22" s="99"/>
      <c r="C22" s="91"/>
      <c r="D22" s="91"/>
      <c r="E22" s="91"/>
      <c r="F22" s="91"/>
      <c r="G22" s="88"/>
    </row>
    <row r="23" spans="1:7" s="1" customFormat="1" ht="15" customHeight="1" x14ac:dyDescent="0.25">
      <c r="A23" s="88"/>
      <c r="B23" s="99"/>
      <c r="C23" s="91"/>
      <c r="D23" s="91"/>
      <c r="E23" s="91"/>
      <c r="F23" s="91"/>
      <c r="G23" s="88"/>
    </row>
    <row r="24" spans="1:7" s="1" customFormat="1" ht="15" customHeight="1" x14ac:dyDescent="0.25">
      <c r="A24" s="88"/>
      <c r="B24" s="91"/>
      <c r="C24" s="91"/>
      <c r="D24" s="91"/>
      <c r="E24" s="91"/>
      <c r="F24" s="91"/>
      <c r="G24" s="88"/>
    </row>
    <row r="25" spans="1:7" s="1" customFormat="1" ht="15" customHeight="1" x14ac:dyDescent="0.25">
      <c r="A25" s="88"/>
      <c r="B25" s="88" t="s">
        <v>115</v>
      </c>
      <c r="C25" s="88"/>
      <c r="D25" s="88"/>
      <c r="E25" s="91"/>
      <c r="F25" s="91"/>
      <c r="G25" s="88"/>
    </row>
    <row r="26" spans="1:7" ht="15.75" x14ac:dyDescent="0.25">
      <c r="A26" s="91"/>
      <c r="B26" s="88"/>
      <c r="C26" s="88"/>
      <c r="D26" s="88"/>
      <c r="E26" s="88"/>
      <c r="F26" s="88"/>
      <c r="G26" s="91"/>
    </row>
    <row r="27" spans="1:7" ht="15.75" x14ac:dyDescent="0.25">
      <c r="A27" s="91"/>
      <c r="B27" s="88" t="s">
        <v>116</v>
      </c>
      <c r="C27" s="88"/>
      <c r="D27" s="88" t="s">
        <v>79</v>
      </c>
      <c r="E27" s="88"/>
      <c r="F27" s="88"/>
      <c r="G27" s="91"/>
    </row>
    <row r="28" spans="1:7" x14ac:dyDescent="0.25">
      <c r="B28" s="1"/>
      <c r="C28" s="1"/>
      <c r="D28" s="1"/>
      <c r="E28" s="1"/>
      <c r="F28" s="1"/>
    </row>
  </sheetData>
  <mergeCells count="3">
    <mergeCell ref="A7:A10"/>
    <mergeCell ref="A14:A17"/>
    <mergeCell ref="C2:F2"/>
  </mergeCells>
  <dataValidations count="3">
    <dataValidation type="list" allowBlank="1" showInputMessage="1" showErrorMessage="1" sqref="C8:C11">
      <formula1>$I$7:$I$8</formula1>
    </dataValidation>
    <dataValidation type="list" allowBlank="1" showInputMessage="1" showErrorMessage="1" sqref="D8:D11">
      <formula1>$J$7:$J$8</formula1>
    </dataValidation>
    <dataValidation type="list" allowBlank="1" showInputMessage="1" showErrorMessage="1" sqref="E8:E11">
      <formula1>$K$7:$K$8</formula1>
    </dataValidation>
  </dataValidations>
  <pageMargins left="0.25" right="0.25" top="0.75" bottom="0.75" header="0.3" footer="0.3"/>
  <pageSetup paperSize="9" scale="70" orientation="landscape" r:id="rId1"/>
  <legacy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showGridLines="0" tabSelected="1" view="pageBreakPreview" zoomScale="60" zoomScaleNormal="80" workbookViewId="0">
      <selection activeCell="P9" sqref="P9"/>
    </sheetView>
  </sheetViews>
  <sheetFormatPr defaultRowHeight="12.75" x14ac:dyDescent="0.2"/>
  <cols>
    <col min="1" max="1" width="20.42578125" style="86" customWidth="1"/>
    <col min="2" max="2" width="18.140625" style="218" customWidth="1"/>
    <col min="3" max="3" width="38.42578125" style="111" customWidth="1"/>
    <col min="4" max="4" width="49.5703125" style="111" customWidth="1"/>
    <col min="5" max="5" width="33.7109375" style="218" customWidth="1"/>
    <col min="6" max="6" width="23" style="230" customWidth="1"/>
    <col min="7" max="7" width="18.28515625" style="218" customWidth="1"/>
  </cols>
  <sheetData>
    <row r="1" spans="1:9" s="3" customFormat="1" ht="15.75" x14ac:dyDescent="0.25">
      <c r="A1" s="157"/>
      <c r="B1" s="158" t="s">
        <v>233</v>
      </c>
      <c r="C1" s="159"/>
      <c r="D1" s="159"/>
      <c r="E1" s="160"/>
      <c r="F1" s="161"/>
      <c r="G1" s="162" t="s">
        <v>234</v>
      </c>
      <c r="I1" s="20"/>
    </row>
    <row r="2" spans="1:9" s="3" customFormat="1" ht="33" customHeight="1" x14ac:dyDescent="0.25">
      <c r="A2" s="157"/>
      <c r="B2" s="227" t="s">
        <v>57</v>
      </c>
      <c r="C2" s="159"/>
      <c r="D2" s="286" t="s">
        <v>109</v>
      </c>
      <c r="E2" s="287"/>
      <c r="F2" s="287"/>
      <c r="G2" s="288"/>
      <c r="H2" s="51"/>
      <c r="I2" s="51"/>
    </row>
    <row r="3" spans="1:9" ht="15" x14ac:dyDescent="0.2">
      <c r="A3" s="163"/>
      <c r="B3" s="164"/>
      <c r="C3" s="165"/>
      <c r="D3" s="164"/>
      <c r="E3" s="164"/>
      <c r="F3" s="166"/>
      <c r="G3" s="164"/>
    </row>
    <row r="4" spans="1:9" ht="15.75" x14ac:dyDescent="0.25">
      <c r="A4" s="289" t="s">
        <v>235</v>
      </c>
      <c r="B4" s="289"/>
      <c r="C4" s="289"/>
      <c r="D4" s="289"/>
      <c r="E4" s="289"/>
      <c r="F4" s="289"/>
      <c r="G4" s="289"/>
    </row>
    <row r="5" spans="1:9" ht="30.75" hidden="1" customHeight="1" thickBot="1" x14ac:dyDescent="0.25">
      <c r="A5" s="167"/>
      <c r="B5" s="168"/>
      <c r="C5" s="169"/>
      <c r="D5" s="169"/>
      <c r="E5" s="168"/>
      <c r="F5" s="166"/>
      <c r="G5" s="164"/>
    </row>
    <row r="6" spans="1:9" ht="15.75" thickBot="1" x14ac:dyDescent="0.25">
      <c r="A6" s="163"/>
      <c r="B6" s="164"/>
      <c r="C6" s="165"/>
      <c r="D6" s="165"/>
      <c r="E6" s="164"/>
      <c r="F6" s="170"/>
      <c r="G6" s="164"/>
    </row>
    <row r="7" spans="1:9" s="86" customFormat="1" ht="65.25" customHeight="1" thickBot="1" x14ac:dyDescent="0.25">
      <c r="A7" s="171" t="s">
        <v>236</v>
      </c>
      <c r="B7" s="221" t="s">
        <v>237</v>
      </c>
      <c r="C7" s="222" t="s">
        <v>238</v>
      </c>
      <c r="D7" s="221" t="s">
        <v>239</v>
      </c>
      <c r="E7" s="221" t="s">
        <v>240</v>
      </c>
      <c r="F7" s="223" t="s">
        <v>241</v>
      </c>
      <c r="G7" s="224" t="s">
        <v>242</v>
      </c>
    </row>
    <row r="8" spans="1:9" ht="183" x14ac:dyDescent="0.2">
      <c r="A8" s="172" t="s">
        <v>243</v>
      </c>
      <c r="B8" s="173">
        <v>450000</v>
      </c>
      <c r="C8" s="174" t="s">
        <v>244</v>
      </c>
      <c r="D8" s="175" t="s">
        <v>245</v>
      </c>
      <c r="E8" s="175" t="s">
        <v>246</v>
      </c>
      <c r="F8" s="176" t="s">
        <v>247</v>
      </c>
      <c r="G8" s="177">
        <v>45384</v>
      </c>
    </row>
    <row r="9" spans="1:9" ht="183" x14ac:dyDescent="0.2">
      <c r="A9" s="178" t="s">
        <v>248</v>
      </c>
      <c r="B9" s="179">
        <v>450000</v>
      </c>
      <c r="C9" s="180" t="s">
        <v>249</v>
      </c>
      <c r="D9" s="181" t="s">
        <v>245</v>
      </c>
      <c r="E9" s="181" t="s">
        <v>250</v>
      </c>
      <c r="F9" s="182" t="s">
        <v>251</v>
      </c>
      <c r="G9" s="183">
        <v>45379</v>
      </c>
    </row>
    <row r="10" spans="1:9" ht="80.099999999999994" customHeight="1" x14ac:dyDescent="0.2">
      <c r="A10" s="178" t="s">
        <v>252</v>
      </c>
      <c r="B10" s="184">
        <v>190000</v>
      </c>
      <c r="C10" s="180" t="s">
        <v>253</v>
      </c>
      <c r="D10" s="181" t="s">
        <v>254</v>
      </c>
      <c r="E10" s="181" t="s">
        <v>255</v>
      </c>
      <c r="F10" s="182" t="s">
        <v>256</v>
      </c>
      <c r="G10" s="183">
        <v>45384</v>
      </c>
    </row>
    <row r="11" spans="1:9" ht="80.099999999999994" customHeight="1" x14ac:dyDescent="0.2">
      <c r="A11" s="187" t="s">
        <v>257</v>
      </c>
      <c r="B11" s="185">
        <v>70000</v>
      </c>
      <c r="C11" s="189" t="s">
        <v>253</v>
      </c>
      <c r="D11" s="190" t="s">
        <v>254</v>
      </c>
      <c r="E11" s="190" t="s">
        <v>258</v>
      </c>
      <c r="F11" s="191">
        <v>70000</v>
      </c>
      <c r="G11" s="201">
        <v>45300</v>
      </c>
    </row>
    <row r="12" spans="1:9" ht="80.099999999999994" customHeight="1" x14ac:dyDescent="0.2">
      <c r="A12" s="178" t="s">
        <v>259</v>
      </c>
      <c r="B12" s="185">
        <v>100000</v>
      </c>
      <c r="C12" s="180" t="s">
        <v>253</v>
      </c>
      <c r="D12" s="181" t="s">
        <v>254</v>
      </c>
      <c r="E12" s="181" t="s">
        <v>260</v>
      </c>
      <c r="F12" s="182">
        <v>78099.17</v>
      </c>
      <c r="G12" s="186">
        <v>45323</v>
      </c>
    </row>
    <row r="13" spans="1:9" ht="80.099999999999994" customHeight="1" x14ac:dyDescent="0.2">
      <c r="A13" s="187" t="s">
        <v>261</v>
      </c>
      <c r="B13" s="188">
        <v>150000</v>
      </c>
      <c r="C13" s="189" t="s">
        <v>262</v>
      </c>
      <c r="D13" s="190" t="s">
        <v>254</v>
      </c>
      <c r="E13" s="190" t="s">
        <v>263</v>
      </c>
      <c r="F13" s="191" t="s">
        <v>264</v>
      </c>
      <c r="G13" s="186">
        <v>45387</v>
      </c>
    </row>
    <row r="14" spans="1:9" ht="80.099999999999994" customHeight="1" x14ac:dyDescent="0.2">
      <c r="A14" s="178" t="s">
        <v>265</v>
      </c>
      <c r="B14" s="192">
        <v>55000</v>
      </c>
      <c r="C14" s="193" t="s">
        <v>253</v>
      </c>
      <c r="D14" s="181" t="s">
        <v>254</v>
      </c>
      <c r="E14" s="181" t="s">
        <v>266</v>
      </c>
      <c r="F14" s="182">
        <v>55000</v>
      </c>
      <c r="G14" s="186">
        <v>45397</v>
      </c>
    </row>
    <row r="15" spans="1:9" ht="90" x14ac:dyDescent="0.2">
      <c r="A15" s="194" t="s">
        <v>267</v>
      </c>
      <c r="B15" s="192">
        <v>198000</v>
      </c>
      <c r="C15" s="193" t="s">
        <v>253</v>
      </c>
      <c r="D15" s="181" t="s">
        <v>254</v>
      </c>
      <c r="E15" s="181" t="s">
        <v>268</v>
      </c>
      <c r="F15" s="182">
        <v>198000</v>
      </c>
      <c r="G15" s="183">
        <v>45397</v>
      </c>
    </row>
    <row r="16" spans="1:9" ht="80.099999999999994" customHeight="1" x14ac:dyDescent="0.2">
      <c r="A16" s="178" t="s">
        <v>269</v>
      </c>
      <c r="B16" s="192">
        <v>78860.06</v>
      </c>
      <c r="C16" s="180" t="s">
        <v>253</v>
      </c>
      <c r="D16" s="181" t="s">
        <v>254</v>
      </c>
      <c r="E16" s="181" t="s">
        <v>270</v>
      </c>
      <c r="F16" s="182">
        <v>78860.06</v>
      </c>
      <c r="G16" s="195">
        <v>45419</v>
      </c>
    </row>
    <row r="17" spans="1:7" ht="80.099999999999994" customHeight="1" x14ac:dyDescent="0.2">
      <c r="A17" s="178" t="s">
        <v>271</v>
      </c>
      <c r="B17" s="192">
        <v>56500</v>
      </c>
      <c r="C17" s="180" t="s">
        <v>253</v>
      </c>
      <c r="D17" s="181" t="s">
        <v>254</v>
      </c>
      <c r="E17" s="181" t="s">
        <v>272</v>
      </c>
      <c r="F17" s="182">
        <v>56500</v>
      </c>
      <c r="G17" s="183">
        <v>45422</v>
      </c>
    </row>
    <row r="18" spans="1:7" ht="80.099999999999994" customHeight="1" x14ac:dyDescent="0.2">
      <c r="A18" s="178" t="s">
        <v>273</v>
      </c>
      <c r="B18" s="192">
        <v>109665.29</v>
      </c>
      <c r="C18" s="180" t="s">
        <v>253</v>
      </c>
      <c r="D18" s="181" t="s">
        <v>254</v>
      </c>
      <c r="E18" s="181" t="s">
        <v>274</v>
      </c>
      <c r="F18" s="182">
        <v>109665.29</v>
      </c>
      <c r="G18" s="183">
        <v>45404</v>
      </c>
    </row>
    <row r="19" spans="1:7" ht="80.099999999999994" customHeight="1" x14ac:dyDescent="0.2">
      <c r="A19" s="178" t="s">
        <v>275</v>
      </c>
      <c r="B19" s="192">
        <v>60913.22</v>
      </c>
      <c r="C19" s="180" t="s">
        <v>253</v>
      </c>
      <c r="D19" s="181" t="s">
        <v>254</v>
      </c>
      <c r="E19" s="181" t="s">
        <v>276</v>
      </c>
      <c r="F19" s="182">
        <v>60913</v>
      </c>
      <c r="G19" s="183">
        <v>45422</v>
      </c>
    </row>
    <row r="20" spans="1:7" ht="80.099999999999994" customHeight="1" x14ac:dyDescent="0.2">
      <c r="A20" s="178" t="s">
        <v>277</v>
      </c>
      <c r="B20" s="192">
        <v>57851.24</v>
      </c>
      <c r="C20" s="193" t="s">
        <v>278</v>
      </c>
      <c r="D20" s="181" t="s">
        <v>254</v>
      </c>
      <c r="E20" s="181" t="s">
        <v>279</v>
      </c>
      <c r="F20" s="182">
        <v>57851.24</v>
      </c>
      <c r="G20" s="183">
        <v>45422</v>
      </c>
    </row>
    <row r="21" spans="1:7" ht="80.099999999999994" customHeight="1" x14ac:dyDescent="0.2">
      <c r="A21" s="178" t="s">
        <v>280</v>
      </c>
      <c r="B21" s="192">
        <v>96000</v>
      </c>
      <c r="C21" s="180" t="s">
        <v>253</v>
      </c>
      <c r="D21" s="181" t="s">
        <v>254</v>
      </c>
      <c r="E21" s="181" t="s">
        <v>281</v>
      </c>
      <c r="F21" s="182" t="s">
        <v>282</v>
      </c>
      <c r="G21" s="183">
        <v>45429</v>
      </c>
    </row>
    <row r="22" spans="1:7" ht="80.099999999999994" customHeight="1" x14ac:dyDescent="0.2">
      <c r="A22" s="178" t="s">
        <v>283</v>
      </c>
      <c r="B22" s="192" t="s">
        <v>284</v>
      </c>
      <c r="C22" s="193" t="s">
        <v>285</v>
      </c>
      <c r="D22" s="181" t="s">
        <v>254</v>
      </c>
      <c r="E22" s="181" t="s">
        <v>286</v>
      </c>
      <c r="F22" s="182" t="s">
        <v>284</v>
      </c>
      <c r="G22" s="196">
        <v>45432</v>
      </c>
    </row>
    <row r="23" spans="1:7" ht="80.099999999999994" customHeight="1" x14ac:dyDescent="0.2">
      <c r="A23" s="178" t="s">
        <v>287</v>
      </c>
      <c r="B23" s="192">
        <v>58000</v>
      </c>
      <c r="C23" s="180" t="s">
        <v>253</v>
      </c>
      <c r="D23" s="181" t="s">
        <v>254</v>
      </c>
      <c r="E23" s="181" t="s">
        <v>288</v>
      </c>
      <c r="F23" s="182">
        <v>58000</v>
      </c>
      <c r="G23" s="183">
        <v>45433</v>
      </c>
    </row>
    <row r="24" spans="1:7" ht="80.099999999999994" customHeight="1" x14ac:dyDescent="0.2">
      <c r="A24" s="178" t="s">
        <v>289</v>
      </c>
      <c r="B24" s="192">
        <v>159369</v>
      </c>
      <c r="C24" s="180" t="s">
        <v>253</v>
      </c>
      <c r="D24" s="181" t="s">
        <v>254</v>
      </c>
      <c r="E24" s="181" t="s">
        <v>290</v>
      </c>
      <c r="F24" s="182">
        <v>161023.96</v>
      </c>
      <c r="G24" s="183">
        <v>45443</v>
      </c>
    </row>
    <row r="25" spans="1:7" ht="80.099999999999994" customHeight="1" x14ac:dyDescent="0.2">
      <c r="A25" s="178" t="s">
        <v>291</v>
      </c>
      <c r="B25" s="192">
        <v>101100</v>
      </c>
      <c r="C25" s="193" t="s">
        <v>292</v>
      </c>
      <c r="D25" s="181" t="s">
        <v>254</v>
      </c>
      <c r="E25" s="181" t="s">
        <v>293</v>
      </c>
      <c r="F25" s="182">
        <v>101100</v>
      </c>
      <c r="G25" s="183">
        <v>45446</v>
      </c>
    </row>
    <row r="26" spans="1:7" ht="80.099999999999994" customHeight="1" x14ac:dyDescent="0.2">
      <c r="A26" s="178" t="s">
        <v>294</v>
      </c>
      <c r="B26" s="192">
        <v>160301</v>
      </c>
      <c r="C26" s="180" t="s">
        <v>253</v>
      </c>
      <c r="D26" s="181" t="s">
        <v>254</v>
      </c>
      <c r="E26" s="181" t="s">
        <v>295</v>
      </c>
      <c r="F26" s="182">
        <v>160301</v>
      </c>
      <c r="G26" s="183">
        <v>45448</v>
      </c>
    </row>
    <row r="27" spans="1:7" ht="80.099999999999994" customHeight="1" x14ac:dyDescent="0.2">
      <c r="A27" s="178" t="s">
        <v>296</v>
      </c>
      <c r="B27" s="192">
        <v>80000</v>
      </c>
      <c r="C27" s="180" t="s">
        <v>253</v>
      </c>
      <c r="D27" s="181" t="s">
        <v>254</v>
      </c>
      <c r="E27" s="181" t="s">
        <v>297</v>
      </c>
      <c r="F27" s="182">
        <v>79400</v>
      </c>
      <c r="G27" s="183">
        <v>45468</v>
      </c>
    </row>
    <row r="28" spans="1:7" ht="80.099999999999994" customHeight="1" x14ac:dyDescent="0.2">
      <c r="A28" s="178" t="s">
        <v>298</v>
      </c>
      <c r="B28" s="192">
        <v>59851</v>
      </c>
      <c r="C28" s="193" t="s">
        <v>253</v>
      </c>
      <c r="D28" s="181" t="s">
        <v>254</v>
      </c>
      <c r="E28" s="181" t="s">
        <v>299</v>
      </c>
      <c r="F28" s="182">
        <v>59851</v>
      </c>
      <c r="G28" s="183">
        <v>45456</v>
      </c>
    </row>
    <row r="29" spans="1:7" ht="152.25" x14ac:dyDescent="0.2">
      <c r="A29" s="197" t="s">
        <v>300</v>
      </c>
      <c r="B29" s="198">
        <v>224542.16</v>
      </c>
      <c r="C29" s="199" t="s">
        <v>369</v>
      </c>
      <c r="D29" s="200" t="s">
        <v>245</v>
      </c>
      <c r="E29" s="200" t="s">
        <v>301</v>
      </c>
      <c r="F29" s="198">
        <v>224542.16</v>
      </c>
      <c r="G29" s="201">
        <v>45526</v>
      </c>
    </row>
    <row r="30" spans="1:7" ht="183" x14ac:dyDescent="0.2">
      <c r="A30" s="197" t="s">
        <v>302</v>
      </c>
      <c r="B30" s="198">
        <v>99250</v>
      </c>
      <c r="C30" s="199" t="s">
        <v>370</v>
      </c>
      <c r="D30" s="200" t="s">
        <v>254</v>
      </c>
      <c r="E30" s="200" t="s">
        <v>303</v>
      </c>
      <c r="F30" s="198">
        <v>99250</v>
      </c>
      <c r="G30" s="201">
        <v>45485</v>
      </c>
    </row>
    <row r="31" spans="1:7" ht="80.099999999999994" customHeight="1" x14ac:dyDescent="0.2">
      <c r="A31" s="197" t="s">
        <v>304</v>
      </c>
      <c r="B31" s="198">
        <v>155000</v>
      </c>
      <c r="C31" s="199" t="s">
        <v>253</v>
      </c>
      <c r="D31" s="200" t="s">
        <v>254</v>
      </c>
      <c r="E31" s="200" t="s">
        <v>305</v>
      </c>
      <c r="F31" s="198">
        <v>155000</v>
      </c>
      <c r="G31" s="201">
        <v>45457</v>
      </c>
    </row>
    <row r="32" spans="1:7" ht="80.099999999999994" customHeight="1" x14ac:dyDescent="0.2">
      <c r="A32" s="197" t="s">
        <v>306</v>
      </c>
      <c r="B32" s="198">
        <v>200000</v>
      </c>
      <c r="C32" s="199" t="s">
        <v>253</v>
      </c>
      <c r="D32" s="200" t="s">
        <v>254</v>
      </c>
      <c r="E32" s="200" t="s">
        <v>307</v>
      </c>
      <c r="F32" s="198">
        <v>199700</v>
      </c>
      <c r="G32" s="201">
        <v>45484</v>
      </c>
    </row>
    <row r="33" spans="1:8" ht="80.099999999999994" customHeight="1" x14ac:dyDescent="0.2">
      <c r="A33" s="197" t="s">
        <v>308</v>
      </c>
      <c r="B33" s="198">
        <v>77253.320000000007</v>
      </c>
      <c r="C33" s="199" t="s">
        <v>253</v>
      </c>
      <c r="D33" s="200" t="s">
        <v>254</v>
      </c>
      <c r="E33" s="200" t="s">
        <v>309</v>
      </c>
      <c r="F33" s="191">
        <v>77253.320000000007</v>
      </c>
      <c r="G33" s="201">
        <v>45483</v>
      </c>
    </row>
    <row r="34" spans="1:8" ht="80.099999999999994" customHeight="1" x14ac:dyDescent="0.2">
      <c r="A34" s="197" t="s">
        <v>310</v>
      </c>
      <c r="B34" s="198">
        <v>55577.68</v>
      </c>
      <c r="C34" s="199" t="s">
        <v>311</v>
      </c>
      <c r="D34" s="200" t="s">
        <v>254</v>
      </c>
      <c r="E34" s="200" t="s">
        <v>312</v>
      </c>
      <c r="F34" s="198">
        <v>55578</v>
      </c>
      <c r="G34" s="201">
        <v>45484</v>
      </c>
    </row>
    <row r="35" spans="1:8" ht="80.099999999999994" customHeight="1" x14ac:dyDescent="0.2">
      <c r="A35" s="197" t="s">
        <v>313</v>
      </c>
      <c r="B35" s="191">
        <v>52000</v>
      </c>
      <c r="C35" s="199" t="s">
        <v>253</v>
      </c>
      <c r="D35" s="200" t="s">
        <v>254</v>
      </c>
      <c r="E35" s="200" t="s">
        <v>314</v>
      </c>
      <c r="F35" s="191">
        <v>52000</v>
      </c>
      <c r="G35" s="201">
        <v>45533</v>
      </c>
    </row>
    <row r="36" spans="1:8" ht="80.099999999999994" customHeight="1" x14ac:dyDescent="0.2">
      <c r="A36" s="197" t="s">
        <v>315</v>
      </c>
      <c r="B36" s="198">
        <v>198895</v>
      </c>
      <c r="C36" s="199" t="s">
        <v>253</v>
      </c>
      <c r="D36" s="200" t="s">
        <v>254</v>
      </c>
      <c r="E36" s="200" t="s">
        <v>316</v>
      </c>
      <c r="F36" s="198">
        <v>198895</v>
      </c>
      <c r="G36" s="201">
        <v>45537</v>
      </c>
    </row>
    <row r="37" spans="1:8" ht="80.099999999999994" customHeight="1" x14ac:dyDescent="0.2">
      <c r="A37" s="197" t="s">
        <v>317</v>
      </c>
      <c r="B37" s="198">
        <v>100000</v>
      </c>
      <c r="C37" s="199" t="s">
        <v>253</v>
      </c>
      <c r="D37" s="200" t="s">
        <v>254</v>
      </c>
      <c r="E37" s="200" t="s">
        <v>318</v>
      </c>
      <c r="F37" s="198">
        <v>82644.63</v>
      </c>
      <c r="G37" s="201">
        <v>45540</v>
      </c>
    </row>
    <row r="38" spans="1:8" ht="80.099999999999994" customHeight="1" x14ac:dyDescent="0.2">
      <c r="A38" s="197" t="s">
        <v>319</v>
      </c>
      <c r="B38" s="198">
        <v>72727.27</v>
      </c>
      <c r="C38" s="199" t="s">
        <v>253</v>
      </c>
      <c r="D38" s="200" t="s">
        <v>254</v>
      </c>
      <c r="E38" s="200" t="s">
        <v>371</v>
      </c>
      <c r="F38" s="198">
        <v>72727.27</v>
      </c>
      <c r="G38" s="201">
        <v>45546</v>
      </c>
    </row>
    <row r="39" spans="1:8" ht="80.099999999999994" customHeight="1" x14ac:dyDescent="0.2">
      <c r="A39" s="197" t="s">
        <v>320</v>
      </c>
      <c r="B39" s="198">
        <v>165289.26</v>
      </c>
      <c r="C39" s="199" t="s">
        <v>253</v>
      </c>
      <c r="D39" s="200" t="s">
        <v>254</v>
      </c>
      <c r="E39" s="200" t="s">
        <v>321</v>
      </c>
      <c r="F39" s="198">
        <v>165289</v>
      </c>
      <c r="G39" s="201">
        <v>45537</v>
      </c>
    </row>
    <row r="40" spans="1:8" ht="80.099999999999994" customHeight="1" x14ac:dyDescent="0.2">
      <c r="A40" s="178" t="s">
        <v>322</v>
      </c>
      <c r="B40" s="192">
        <v>199146</v>
      </c>
      <c r="C40" s="180" t="s">
        <v>253</v>
      </c>
      <c r="D40" s="181" t="s">
        <v>254</v>
      </c>
      <c r="E40" s="181" t="s">
        <v>323</v>
      </c>
      <c r="F40" s="182">
        <v>199146</v>
      </c>
      <c r="G40" s="183">
        <v>45562</v>
      </c>
    </row>
    <row r="41" spans="1:8" ht="80.099999999999994" customHeight="1" x14ac:dyDescent="0.2">
      <c r="A41" s="178" t="s">
        <v>324</v>
      </c>
      <c r="B41" s="192">
        <v>135814.5</v>
      </c>
      <c r="C41" s="180" t="s">
        <v>253</v>
      </c>
      <c r="D41" s="181" t="s">
        <v>254</v>
      </c>
      <c r="E41" s="181" t="s">
        <v>325</v>
      </c>
      <c r="F41" s="182">
        <v>135814.5</v>
      </c>
      <c r="G41" s="183">
        <v>45566</v>
      </c>
    </row>
    <row r="42" spans="1:8" ht="80.099999999999994" customHeight="1" x14ac:dyDescent="0.2">
      <c r="A42" s="178" t="s">
        <v>326</v>
      </c>
      <c r="B42" s="192">
        <v>100354.55</v>
      </c>
      <c r="C42" s="180" t="s">
        <v>253</v>
      </c>
      <c r="D42" s="181" t="s">
        <v>254</v>
      </c>
      <c r="E42" s="181" t="s">
        <v>327</v>
      </c>
      <c r="F42" s="182">
        <v>100354.55</v>
      </c>
      <c r="G42" s="183">
        <v>45568</v>
      </c>
      <c r="H42" s="110"/>
    </row>
    <row r="43" spans="1:8" ht="80.099999999999994" customHeight="1" x14ac:dyDescent="0.2">
      <c r="A43" s="178" t="s">
        <v>328</v>
      </c>
      <c r="B43" s="192" t="s">
        <v>329</v>
      </c>
      <c r="C43" s="180" t="s">
        <v>253</v>
      </c>
      <c r="D43" s="181" t="s">
        <v>254</v>
      </c>
      <c r="E43" s="181" t="s">
        <v>330</v>
      </c>
      <c r="F43" s="182" t="s">
        <v>331</v>
      </c>
      <c r="G43" s="183">
        <v>45602</v>
      </c>
      <c r="H43" s="110"/>
    </row>
    <row r="44" spans="1:8" ht="80.099999999999994" customHeight="1" x14ac:dyDescent="0.2">
      <c r="A44" s="178" t="s">
        <v>332</v>
      </c>
      <c r="B44" s="192">
        <v>173553.72</v>
      </c>
      <c r="C44" s="180" t="s">
        <v>253</v>
      </c>
      <c r="D44" s="181" t="s">
        <v>254</v>
      </c>
      <c r="E44" s="181" t="s">
        <v>333</v>
      </c>
      <c r="F44" s="182">
        <v>173553.72</v>
      </c>
      <c r="G44" s="183">
        <v>45607</v>
      </c>
      <c r="H44" s="110"/>
    </row>
    <row r="45" spans="1:8" ht="80.099999999999994" customHeight="1" x14ac:dyDescent="0.2">
      <c r="A45" s="178" t="s">
        <v>334</v>
      </c>
      <c r="B45" s="192">
        <v>191180</v>
      </c>
      <c r="C45" s="180" t="s">
        <v>253</v>
      </c>
      <c r="D45" s="181" t="s">
        <v>254</v>
      </c>
      <c r="E45" s="181" t="s">
        <v>335</v>
      </c>
      <c r="F45" s="182">
        <v>199858.68</v>
      </c>
      <c r="G45" s="183">
        <v>45609</v>
      </c>
    </row>
    <row r="46" spans="1:8" ht="80.099999999999994" customHeight="1" x14ac:dyDescent="0.2">
      <c r="A46" s="202" t="s">
        <v>319</v>
      </c>
      <c r="B46" s="192">
        <v>51439.67</v>
      </c>
      <c r="C46" s="180" t="s">
        <v>253</v>
      </c>
      <c r="D46" s="192" t="s">
        <v>254</v>
      </c>
      <c r="E46" s="192" t="s">
        <v>336</v>
      </c>
      <c r="F46" s="182">
        <v>51439.67</v>
      </c>
      <c r="G46" s="183">
        <v>45609</v>
      </c>
    </row>
    <row r="47" spans="1:8" ht="80.099999999999994" customHeight="1" x14ac:dyDescent="0.2">
      <c r="A47" s="202" t="s">
        <v>337</v>
      </c>
      <c r="B47" s="192">
        <v>50000</v>
      </c>
      <c r="C47" s="180" t="s">
        <v>253</v>
      </c>
      <c r="D47" s="192" t="s">
        <v>254</v>
      </c>
      <c r="E47" s="192" t="s">
        <v>338</v>
      </c>
      <c r="F47" s="182">
        <v>50000</v>
      </c>
      <c r="G47" s="183">
        <v>45615</v>
      </c>
    </row>
    <row r="48" spans="1:8" ht="80.099999999999994" customHeight="1" x14ac:dyDescent="0.2">
      <c r="A48" s="202" t="s">
        <v>339</v>
      </c>
      <c r="B48" s="192">
        <v>96550</v>
      </c>
      <c r="C48" s="180" t="s">
        <v>253</v>
      </c>
      <c r="D48" s="192" t="s">
        <v>254</v>
      </c>
      <c r="E48" s="192" t="s">
        <v>340</v>
      </c>
      <c r="F48" s="182">
        <v>96550</v>
      </c>
      <c r="G48" s="183">
        <v>45618</v>
      </c>
      <c r="H48" s="110"/>
    </row>
    <row r="49" spans="1:8" ht="80.099999999999994" customHeight="1" x14ac:dyDescent="0.2">
      <c r="A49" s="202" t="s">
        <v>341</v>
      </c>
      <c r="B49" s="192">
        <v>57900</v>
      </c>
      <c r="C49" s="180" t="s">
        <v>253</v>
      </c>
      <c r="D49" s="192" t="s">
        <v>254</v>
      </c>
      <c r="E49" s="192" t="s">
        <v>342</v>
      </c>
      <c r="F49" s="182">
        <v>57900</v>
      </c>
      <c r="G49" s="183">
        <v>45618</v>
      </c>
      <c r="H49" s="110"/>
    </row>
    <row r="50" spans="1:8" ht="80.099999999999994" customHeight="1" thickBot="1" x14ac:dyDescent="0.25">
      <c r="A50" s="203" t="s">
        <v>343</v>
      </c>
      <c r="B50" s="204">
        <v>120500</v>
      </c>
      <c r="C50" s="205" t="s">
        <v>253</v>
      </c>
      <c r="D50" s="204" t="s">
        <v>254</v>
      </c>
      <c r="E50" s="204" t="s">
        <v>344</v>
      </c>
      <c r="F50" s="206">
        <v>120500</v>
      </c>
      <c r="G50" s="207">
        <v>45638</v>
      </c>
      <c r="H50" s="110"/>
    </row>
    <row r="51" spans="1:8" ht="15" x14ac:dyDescent="0.2">
      <c r="A51" s="208" t="s">
        <v>345</v>
      </c>
      <c r="B51" s="209"/>
      <c r="C51" s="210"/>
      <c r="D51" s="210"/>
      <c r="E51" s="209"/>
      <c r="F51" s="211"/>
      <c r="G51" s="164"/>
    </row>
    <row r="52" spans="1:8" ht="15" x14ac:dyDescent="0.2">
      <c r="A52" s="212" t="s">
        <v>346</v>
      </c>
      <c r="B52" s="213"/>
      <c r="C52" s="214"/>
      <c r="D52" s="214"/>
      <c r="E52" s="215"/>
      <c r="F52" s="216"/>
      <c r="G52" s="217"/>
    </row>
    <row r="53" spans="1:8" x14ac:dyDescent="0.2">
      <c r="A53" s="86" t="s">
        <v>347</v>
      </c>
      <c r="D53" s="218"/>
      <c r="F53" s="219"/>
    </row>
    <row r="54" spans="1:8" x14ac:dyDescent="0.2">
      <c r="A54" s="86" t="s">
        <v>348</v>
      </c>
      <c r="D54" s="218"/>
      <c r="F54" s="219"/>
      <c r="G54" s="220"/>
    </row>
    <row r="55" spans="1:8" ht="15" x14ac:dyDescent="0.2">
      <c r="A55" s="212" t="s">
        <v>349</v>
      </c>
      <c r="B55" s="213"/>
      <c r="C55" s="214"/>
      <c r="D55" s="214"/>
      <c r="E55" s="215"/>
      <c r="F55" s="216"/>
      <c r="G55" s="217"/>
    </row>
    <row r="56" spans="1:8" ht="15" x14ac:dyDescent="0.2">
      <c r="A56" s="212" t="s">
        <v>350</v>
      </c>
      <c r="B56" s="213"/>
      <c r="C56" s="214"/>
      <c r="D56" s="214"/>
      <c r="E56" s="215"/>
      <c r="F56" s="216"/>
      <c r="G56" s="217"/>
    </row>
    <row r="57" spans="1:8" ht="49.15" customHeight="1" x14ac:dyDescent="0.25">
      <c r="A57" s="290" t="s">
        <v>351</v>
      </c>
      <c r="B57" s="290"/>
      <c r="C57" s="290"/>
      <c r="D57" s="290"/>
      <c r="E57" s="290"/>
      <c r="F57" s="290"/>
      <c r="G57" s="290"/>
    </row>
    <row r="58" spans="1:8" ht="15.75" thickBot="1" x14ac:dyDescent="0.25">
      <c r="A58" s="163"/>
      <c r="B58" s="164"/>
      <c r="C58" s="165"/>
      <c r="D58" s="165"/>
      <c r="E58" s="164"/>
      <c r="F58" s="170"/>
      <c r="G58" s="164"/>
    </row>
    <row r="59" spans="1:8" s="249" customFormat="1" ht="69" customHeight="1" thickBot="1" x14ac:dyDescent="0.25">
      <c r="A59" s="248" t="s">
        <v>236</v>
      </c>
      <c r="B59" s="221" t="s">
        <v>237</v>
      </c>
      <c r="C59" s="221" t="s">
        <v>352</v>
      </c>
      <c r="D59" s="221" t="s">
        <v>353</v>
      </c>
      <c r="E59" s="221" t="s">
        <v>240</v>
      </c>
      <c r="F59" s="223" t="s">
        <v>241</v>
      </c>
      <c r="G59" s="224" t="s">
        <v>354</v>
      </c>
    </row>
    <row r="60" spans="1:8" s="86" customFormat="1" ht="63.75" customHeight="1" x14ac:dyDescent="0.2">
      <c r="A60" s="291" t="s">
        <v>355</v>
      </c>
      <c r="B60" s="293">
        <v>1735537</v>
      </c>
      <c r="C60" s="295">
        <v>45320</v>
      </c>
      <c r="D60" s="297" t="s">
        <v>372</v>
      </c>
      <c r="E60" s="299" t="s">
        <v>356</v>
      </c>
      <c r="F60" s="301" t="s">
        <v>357</v>
      </c>
      <c r="G60" s="303" t="s">
        <v>358</v>
      </c>
    </row>
    <row r="61" spans="1:8" s="86" customFormat="1" ht="62.25" customHeight="1" x14ac:dyDescent="0.2">
      <c r="A61" s="292"/>
      <c r="B61" s="294"/>
      <c r="C61" s="296"/>
      <c r="D61" s="298"/>
      <c r="E61" s="300"/>
      <c r="F61" s="302"/>
      <c r="G61" s="304"/>
    </row>
    <row r="62" spans="1:8" s="86" customFormat="1" ht="118.5" customHeight="1" x14ac:dyDescent="0.2">
      <c r="A62" s="197" t="s">
        <v>359</v>
      </c>
      <c r="B62" s="198">
        <v>528900</v>
      </c>
      <c r="C62" s="250">
        <v>45462</v>
      </c>
      <c r="D62" s="225" t="s">
        <v>373</v>
      </c>
      <c r="E62" s="200" t="s">
        <v>360</v>
      </c>
      <c r="F62" s="226" t="s">
        <v>361</v>
      </c>
      <c r="G62" s="201" t="s">
        <v>374</v>
      </c>
    </row>
    <row r="63" spans="1:8" s="86" customFormat="1" ht="378.75" customHeight="1" x14ac:dyDescent="0.2">
      <c r="A63" s="178" t="s">
        <v>362</v>
      </c>
      <c r="B63" s="251">
        <v>1584617</v>
      </c>
      <c r="C63" s="252">
        <v>45168</v>
      </c>
      <c r="D63" s="262" t="s">
        <v>375</v>
      </c>
      <c r="E63" s="181" t="s">
        <v>325</v>
      </c>
      <c r="F63" s="253" t="s">
        <v>363</v>
      </c>
      <c r="G63" s="196" t="s">
        <v>364</v>
      </c>
    </row>
    <row r="64" spans="1:8" s="86" customFormat="1" ht="192.75" customHeight="1" thickBot="1" x14ac:dyDescent="0.25">
      <c r="A64" s="254" t="s">
        <v>365</v>
      </c>
      <c r="B64" s="255">
        <v>808050</v>
      </c>
      <c r="C64" s="256">
        <v>45372</v>
      </c>
      <c r="D64" s="257" t="s">
        <v>376</v>
      </c>
      <c r="E64" s="258" t="s">
        <v>366</v>
      </c>
      <c r="F64" s="259" t="s">
        <v>367</v>
      </c>
      <c r="G64" s="260" t="s">
        <v>368</v>
      </c>
    </row>
    <row r="65" spans="1:7" ht="15" x14ac:dyDescent="0.2">
      <c r="A65" s="163"/>
      <c r="B65" s="164"/>
      <c r="C65" s="165"/>
      <c r="D65" s="165"/>
      <c r="E65" s="164"/>
      <c r="F65" s="170"/>
      <c r="G65" s="164"/>
    </row>
    <row r="66" spans="1:7" ht="15" x14ac:dyDescent="0.2">
      <c r="A66" s="163"/>
      <c r="B66" s="164"/>
      <c r="C66" s="165"/>
      <c r="D66" s="165"/>
      <c r="E66" s="164"/>
      <c r="F66" s="170"/>
      <c r="G66" s="164"/>
    </row>
    <row r="67" spans="1:7" ht="15" x14ac:dyDescent="0.2">
      <c r="A67" s="163"/>
      <c r="B67" s="164"/>
      <c r="C67" s="165"/>
      <c r="D67" s="165"/>
      <c r="E67" s="164"/>
      <c r="F67" s="170"/>
      <c r="G67" s="164"/>
    </row>
    <row r="68" spans="1:7" s="1" customFormat="1" ht="15" customHeight="1" x14ac:dyDescent="0.2">
      <c r="A68" s="107" t="s">
        <v>377</v>
      </c>
      <c r="B68" s="227"/>
      <c r="C68" s="228"/>
      <c r="D68" s="228"/>
      <c r="E68" s="229"/>
      <c r="F68" s="161"/>
      <c r="G68" s="227"/>
    </row>
    <row r="69" spans="1:7" s="39" customFormat="1" ht="15.75" x14ac:dyDescent="0.25">
      <c r="A69" s="107"/>
      <c r="B69" s="229"/>
      <c r="C69" s="228"/>
      <c r="D69" s="228"/>
      <c r="E69" s="227"/>
      <c r="F69" s="170"/>
      <c r="G69" s="229"/>
    </row>
    <row r="70" spans="1:7" s="39" customFormat="1" ht="15.75" x14ac:dyDescent="0.25">
      <c r="A70" s="107" t="s">
        <v>116</v>
      </c>
      <c r="B70" s="229"/>
      <c r="C70" s="228"/>
      <c r="D70" s="228" t="s">
        <v>79</v>
      </c>
      <c r="E70" s="227"/>
      <c r="F70" s="170"/>
      <c r="G70" s="229"/>
    </row>
    <row r="71" spans="1:7" ht="15" x14ac:dyDescent="0.2">
      <c r="A71" s="163"/>
      <c r="B71" s="164"/>
      <c r="C71" s="165"/>
      <c r="D71" s="165"/>
      <c r="E71" s="164"/>
      <c r="F71" s="170"/>
      <c r="G71" s="164"/>
    </row>
  </sheetData>
  <mergeCells count="10">
    <mergeCell ref="D2:G2"/>
    <mergeCell ref="A4:G4"/>
    <mergeCell ref="A57:G57"/>
    <mergeCell ref="A60:A61"/>
    <mergeCell ref="B60:B61"/>
    <mergeCell ref="C60:C61"/>
    <mergeCell ref="D60:D61"/>
    <mergeCell ref="E60:E61"/>
    <mergeCell ref="F60:F61"/>
    <mergeCell ref="G60:G61"/>
  </mergeCells>
  <pageMargins left="0.51181102362204722" right="0.11811023622047245" top="0.15748031496062992" bottom="0.15748031496062992" header="0.31496062992125984" footer="0.31496062992125984"/>
  <pageSetup paperSize="9" scale="45" fitToHeight="0" orientation="portrait" r:id="rId1"/>
  <rowBreaks count="2" manualBreakCount="2">
    <brk id="23" max="6" man="1"/>
    <brk id="44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8"/>
  <sheetViews>
    <sheetView showGridLines="0" view="pageBreakPreview" zoomScale="60" zoomScaleNormal="100" workbookViewId="0">
      <selection activeCell="K16" sqref="K16"/>
    </sheetView>
  </sheetViews>
  <sheetFormatPr defaultColWidth="9.140625" defaultRowHeight="15" x14ac:dyDescent="0.25"/>
  <cols>
    <col min="1" max="1" width="15.140625" style="3" customWidth="1"/>
    <col min="2" max="2" width="22.42578125" style="3" customWidth="1"/>
    <col min="3" max="3" width="11" style="3" customWidth="1"/>
    <col min="4" max="4" width="11.85546875" style="3" customWidth="1"/>
    <col min="5" max="5" width="14.42578125" style="3" customWidth="1"/>
    <col min="6" max="6" width="16" style="3" customWidth="1"/>
    <col min="7" max="7" width="9.7109375" style="3" customWidth="1"/>
    <col min="8" max="8" width="26.85546875" style="3" customWidth="1"/>
    <col min="9" max="9" width="20.28515625" style="3" customWidth="1"/>
    <col min="10" max="10" width="17.28515625" style="3" customWidth="1"/>
    <col min="11" max="11" width="16.5703125" style="3" customWidth="1"/>
    <col min="12" max="12" width="22.85546875" style="3" customWidth="1"/>
    <col min="13" max="16384" width="9.140625" style="3"/>
  </cols>
  <sheetData>
    <row r="1" spans="1:39" x14ac:dyDescent="0.25">
      <c r="B1" s="37" t="s">
        <v>99</v>
      </c>
      <c r="I1" s="20" t="s">
        <v>124</v>
      </c>
    </row>
    <row r="2" spans="1:39" ht="33" customHeight="1" x14ac:dyDescent="0.25">
      <c r="B2" s="1" t="s">
        <v>57</v>
      </c>
      <c r="D2" s="305" t="s">
        <v>109</v>
      </c>
      <c r="E2" s="306"/>
      <c r="F2" s="306"/>
      <c r="G2" s="306"/>
      <c r="H2" s="306"/>
      <c r="I2" s="307"/>
    </row>
    <row r="3" spans="1:39" ht="18" customHeight="1" x14ac:dyDescent="0.25">
      <c r="B3" s="1"/>
      <c r="D3" s="24"/>
      <c r="E3" s="51"/>
      <c r="F3" s="51"/>
      <c r="G3" s="51"/>
      <c r="H3" s="51"/>
    </row>
    <row r="4" spans="1:39" ht="18.75" customHeight="1" x14ac:dyDescent="0.25">
      <c r="B4" s="49" t="s">
        <v>85</v>
      </c>
      <c r="D4" s="24"/>
      <c r="E4" s="51"/>
      <c r="F4" s="51"/>
      <c r="G4" s="51"/>
      <c r="H4" s="51"/>
    </row>
    <row r="5" spans="1:39" ht="15.75" thickBot="1" x14ac:dyDescent="0.3"/>
    <row r="6" spans="1:39" ht="18.75" x14ac:dyDescent="0.3">
      <c r="A6" s="317" t="s">
        <v>100</v>
      </c>
      <c r="B6" s="318"/>
      <c r="C6" s="318"/>
      <c r="D6" s="318"/>
      <c r="E6" s="318"/>
      <c r="F6" s="318"/>
      <c r="G6" s="318"/>
      <c r="H6" s="318"/>
      <c r="I6" s="319"/>
      <c r="J6" s="319"/>
      <c r="K6" s="320"/>
      <c r="L6" s="321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x14ac:dyDescent="0.25">
      <c r="A7" s="322" t="s">
        <v>87</v>
      </c>
      <c r="B7" s="323" t="s">
        <v>13</v>
      </c>
      <c r="C7" s="324" t="s">
        <v>14</v>
      </c>
      <c r="D7" s="325" t="s">
        <v>15</v>
      </c>
      <c r="E7" s="325" t="s">
        <v>88</v>
      </c>
      <c r="F7" s="327" t="s">
        <v>16</v>
      </c>
      <c r="G7" s="329" t="s">
        <v>17</v>
      </c>
      <c r="H7" s="331" t="s">
        <v>18</v>
      </c>
      <c r="I7" s="333" t="s">
        <v>19</v>
      </c>
      <c r="J7" s="334"/>
      <c r="K7" s="329" t="s">
        <v>20</v>
      </c>
      <c r="L7" s="336" t="s">
        <v>21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66.75" customHeight="1" thickBot="1" x14ac:dyDescent="0.3">
      <c r="A8" s="312"/>
      <c r="B8" s="314"/>
      <c r="C8" s="316"/>
      <c r="D8" s="326"/>
      <c r="E8" s="326"/>
      <c r="F8" s="328"/>
      <c r="G8" s="330"/>
      <c r="H8" s="332"/>
      <c r="I8" s="52" t="s">
        <v>22</v>
      </c>
      <c r="J8" s="53" t="s">
        <v>23</v>
      </c>
      <c r="K8" s="335"/>
      <c r="L8" s="337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customFormat="1" ht="51" x14ac:dyDescent="0.2">
      <c r="A9" s="112" t="s">
        <v>136</v>
      </c>
      <c r="B9" s="113" t="s">
        <v>137</v>
      </c>
      <c r="C9" s="114"/>
      <c r="D9" s="114" t="s">
        <v>138</v>
      </c>
      <c r="E9" s="114" t="s">
        <v>139</v>
      </c>
      <c r="F9" s="114" t="s">
        <v>140</v>
      </c>
      <c r="G9" s="114">
        <v>0</v>
      </c>
      <c r="H9" s="115" t="s">
        <v>141</v>
      </c>
      <c r="I9" s="116"/>
      <c r="J9" s="116" t="s">
        <v>142</v>
      </c>
      <c r="K9" s="117" t="s">
        <v>143</v>
      </c>
      <c r="L9" s="118">
        <v>89280</v>
      </c>
    </row>
    <row r="10" spans="1:39" customFormat="1" ht="51" x14ac:dyDescent="0.2">
      <c r="A10" s="119" t="s">
        <v>144</v>
      </c>
      <c r="B10" s="120" t="s">
        <v>145</v>
      </c>
      <c r="C10" s="121"/>
      <c r="D10" s="121" t="s">
        <v>146</v>
      </c>
      <c r="E10" s="121" t="s">
        <v>139</v>
      </c>
      <c r="F10" s="121" t="s">
        <v>147</v>
      </c>
      <c r="G10" s="121">
        <v>0</v>
      </c>
      <c r="H10" s="122" t="s">
        <v>148</v>
      </c>
      <c r="I10" s="121"/>
      <c r="J10" s="121" t="s">
        <v>142</v>
      </c>
      <c r="K10" s="123" t="s">
        <v>143</v>
      </c>
      <c r="L10" s="124">
        <v>14400</v>
      </c>
    </row>
    <row r="11" spans="1:39" customFormat="1" ht="51" x14ac:dyDescent="0.2">
      <c r="A11" s="119" t="s">
        <v>149</v>
      </c>
      <c r="B11" s="120" t="s">
        <v>145</v>
      </c>
      <c r="C11" s="121"/>
      <c r="D11" s="121" t="s">
        <v>146</v>
      </c>
      <c r="E11" s="121" t="s">
        <v>139</v>
      </c>
      <c r="F11" s="121" t="s">
        <v>150</v>
      </c>
      <c r="G11" s="121">
        <v>0</v>
      </c>
      <c r="H11" s="122" t="s">
        <v>151</v>
      </c>
      <c r="I11" s="125"/>
      <c r="J11" s="121" t="s">
        <v>152</v>
      </c>
      <c r="K11" s="123" t="s">
        <v>143</v>
      </c>
      <c r="L11" s="126">
        <v>120000</v>
      </c>
    </row>
    <row r="12" spans="1:39" customFormat="1" ht="51" x14ac:dyDescent="0.2">
      <c r="A12" s="119" t="s">
        <v>153</v>
      </c>
      <c r="B12" s="120" t="s">
        <v>145</v>
      </c>
      <c r="C12" s="121"/>
      <c r="D12" s="121" t="s">
        <v>146</v>
      </c>
      <c r="E12" s="121" t="s">
        <v>139</v>
      </c>
      <c r="F12" s="121" t="s">
        <v>154</v>
      </c>
      <c r="G12" s="121">
        <v>0</v>
      </c>
      <c r="H12" s="122" t="s">
        <v>155</v>
      </c>
      <c r="I12" s="121"/>
      <c r="J12" s="121" t="s">
        <v>152</v>
      </c>
      <c r="K12" s="123" t="s">
        <v>143</v>
      </c>
      <c r="L12" s="124">
        <v>200868</v>
      </c>
    </row>
    <row r="13" spans="1:39" customFormat="1" ht="51" x14ac:dyDescent="0.2">
      <c r="A13" s="119" t="s">
        <v>156</v>
      </c>
      <c r="B13" s="120" t="s">
        <v>145</v>
      </c>
      <c r="C13" s="121"/>
      <c r="D13" s="121" t="s">
        <v>146</v>
      </c>
      <c r="E13" s="121" t="s">
        <v>139</v>
      </c>
      <c r="F13" s="121" t="s">
        <v>157</v>
      </c>
      <c r="G13" s="121">
        <v>0</v>
      </c>
      <c r="H13" s="127" t="s">
        <v>158</v>
      </c>
      <c r="I13" s="121"/>
      <c r="J13" s="121" t="s">
        <v>152</v>
      </c>
      <c r="K13" s="123" t="s">
        <v>143</v>
      </c>
      <c r="L13" s="124">
        <v>58080</v>
      </c>
    </row>
    <row r="14" spans="1:39" customFormat="1" ht="51" x14ac:dyDescent="0.2">
      <c r="A14" s="119" t="s">
        <v>159</v>
      </c>
      <c r="B14" s="120" t="s">
        <v>145</v>
      </c>
      <c r="C14" s="121"/>
      <c r="D14" s="121" t="s">
        <v>146</v>
      </c>
      <c r="E14" s="121" t="s">
        <v>139</v>
      </c>
      <c r="F14" s="121" t="s">
        <v>160</v>
      </c>
      <c r="G14" s="128">
        <v>0</v>
      </c>
      <c r="H14" s="122" t="s">
        <v>161</v>
      </c>
      <c r="I14" s="121"/>
      <c r="J14" s="121" t="s">
        <v>162</v>
      </c>
      <c r="K14" s="127" t="s">
        <v>163</v>
      </c>
      <c r="L14" s="129">
        <v>47100</v>
      </c>
    </row>
    <row r="15" spans="1:39" customFormat="1" ht="63.75" x14ac:dyDescent="0.2">
      <c r="A15" s="239" t="s">
        <v>164</v>
      </c>
      <c r="B15" s="120" t="s">
        <v>145</v>
      </c>
      <c r="C15" s="121"/>
      <c r="D15" s="121" t="s">
        <v>146</v>
      </c>
      <c r="E15" s="121" t="s">
        <v>139</v>
      </c>
      <c r="F15" s="121" t="s">
        <v>157</v>
      </c>
      <c r="G15" s="121">
        <v>0</v>
      </c>
      <c r="H15" s="127" t="s">
        <v>165</v>
      </c>
      <c r="I15" s="121"/>
      <c r="J15" s="121" t="s">
        <v>166</v>
      </c>
      <c r="K15" s="123" t="s">
        <v>143</v>
      </c>
      <c r="L15" s="129" t="s">
        <v>167</v>
      </c>
    </row>
    <row r="16" spans="1:39" customFormat="1" ht="51" x14ac:dyDescent="0.2">
      <c r="A16" s="239" t="s">
        <v>168</v>
      </c>
      <c r="B16" s="120" t="s">
        <v>145</v>
      </c>
      <c r="C16" s="121"/>
      <c r="D16" s="121" t="s">
        <v>146</v>
      </c>
      <c r="E16" s="121" t="s">
        <v>139</v>
      </c>
      <c r="F16" s="130" t="s">
        <v>169</v>
      </c>
      <c r="G16" s="121"/>
      <c r="H16" s="127" t="s">
        <v>170</v>
      </c>
      <c r="I16" s="121"/>
      <c r="J16" s="121" t="s">
        <v>171</v>
      </c>
      <c r="K16" s="123" t="s">
        <v>143</v>
      </c>
      <c r="L16" s="124">
        <v>10400</v>
      </c>
      <c r="M16" s="131" t="s">
        <v>172</v>
      </c>
    </row>
    <row r="17" spans="1:39" customFormat="1" ht="51" x14ac:dyDescent="0.2">
      <c r="A17" s="240" t="s">
        <v>173</v>
      </c>
      <c r="B17" s="132" t="s">
        <v>174</v>
      </c>
      <c r="C17" s="133"/>
      <c r="D17" s="133"/>
      <c r="E17" s="121" t="s">
        <v>139</v>
      </c>
      <c r="F17" s="133" t="s">
        <v>175</v>
      </c>
      <c r="G17" s="133">
        <v>0</v>
      </c>
      <c r="H17" s="134" t="s">
        <v>176</v>
      </c>
      <c r="I17" s="133" t="s">
        <v>177</v>
      </c>
      <c r="J17" s="133"/>
      <c r="K17" s="135" t="s">
        <v>143</v>
      </c>
      <c r="L17" s="136">
        <v>6204</v>
      </c>
    </row>
    <row r="18" spans="1:39" customFormat="1" ht="38.25" x14ac:dyDescent="0.2">
      <c r="A18" s="240" t="s">
        <v>178</v>
      </c>
      <c r="B18" s="132" t="s">
        <v>179</v>
      </c>
      <c r="C18" s="133"/>
      <c r="D18" s="133" t="s">
        <v>180</v>
      </c>
      <c r="E18" s="121" t="s">
        <v>139</v>
      </c>
      <c r="F18" s="133" t="s">
        <v>181</v>
      </c>
      <c r="G18" s="133">
        <v>0</v>
      </c>
      <c r="H18" s="134" t="s">
        <v>176</v>
      </c>
      <c r="I18" s="121"/>
      <c r="J18" s="133" t="s">
        <v>182</v>
      </c>
      <c r="K18" s="135" t="s">
        <v>143</v>
      </c>
      <c r="L18" s="136">
        <v>15000</v>
      </c>
    </row>
    <row r="19" spans="1:39" customFormat="1" ht="38.25" x14ac:dyDescent="0.2">
      <c r="A19" s="241" t="s">
        <v>183</v>
      </c>
      <c r="B19" s="132" t="s">
        <v>179</v>
      </c>
      <c r="C19" s="133"/>
      <c r="D19" s="132" t="s">
        <v>184</v>
      </c>
      <c r="E19" s="121" t="s">
        <v>139</v>
      </c>
      <c r="F19" s="133" t="s">
        <v>185</v>
      </c>
      <c r="G19" s="133">
        <v>0</v>
      </c>
      <c r="H19" s="134" t="s">
        <v>186</v>
      </c>
      <c r="I19" s="137"/>
      <c r="J19" s="133" t="s">
        <v>182</v>
      </c>
      <c r="K19" s="135" t="s">
        <v>143</v>
      </c>
      <c r="L19" s="136">
        <v>6000</v>
      </c>
    </row>
    <row r="20" spans="1:39" customFormat="1" ht="38.25" x14ac:dyDescent="0.2">
      <c r="A20" s="241" t="s">
        <v>187</v>
      </c>
      <c r="B20" s="132" t="s">
        <v>179</v>
      </c>
      <c r="C20" s="133"/>
      <c r="D20" s="133" t="s">
        <v>180</v>
      </c>
      <c r="E20" s="121" t="s">
        <v>139</v>
      </c>
      <c r="F20" s="133" t="s">
        <v>188</v>
      </c>
      <c r="G20" s="133">
        <v>0</v>
      </c>
      <c r="H20" s="134" t="s">
        <v>189</v>
      </c>
      <c r="I20" s="137"/>
      <c r="J20" s="133" t="s">
        <v>190</v>
      </c>
      <c r="K20" s="135" t="s">
        <v>143</v>
      </c>
      <c r="L20" s="136">
        <v>12100</v>
      </c>
    </row>
    <row r="21" spans="1:39" customFormat="1" ht="51" x14ac:dyDescent="0.2">
      <c r="A21" s="242" t="s">
        <v>156</v>
      </c>
      <c r="B21" s="132" t="s">
        <v>191</v>
      </c>
      <c r="C21" s="133"/>
      <c r="D21" s="132" t="s">
        <v>192</v>
      </c>
      <c r="E21" s="121" t="s">
        <v>139</v>
      </c>
      <c r="F21" s="133" t="s">
        <v>157</v>
      </c>
      <c r="G21" s="133">
        <v>0</v>
      </c>
      <c r="H21" s="134" t="s">
        <v>189</v>
      </c>
      <c r="I21" s="133"/>
      <c r="J21" s="133" t="s">
        <v>193</v>
      </c>
      <c r="K21" s="135" t="s">
        <v>143</v>
      </c>
      <c r="L21" s="136">
        <v>12000</v>
      </c>
    </row>
    <row r="22" spans="1:39" customFormat="1" ht="76.5" x14ac:dyDescent="0.2">
      <c r="A22" s="241" t="s">
        <v>194</v>
      </c>
      <c r="B22" s="132" t="s">
        <v>174</v>
      </c>
      <c r="C22" s="133"/>
      <c r="D22" s="132"/>
      <c r="E22" s="121" t="s">
        <v>139</v>
      </c>
      <c r="F22" s="133" t="s">
        <v>195</v>
      </c>
      <c r="G22" s="133">
        <v>0</v>
      </c>
      <c r="H22" s="134" t="s">
        <v>176</v>
      </c>
      <c r="I22" s="133" t="s">
        <v>196</v>
      </c>
      <c r="J22" s="133"/>
      <c r="K22" s="135" t="s">
        <v>143</v>
      </c>
      <c r="L22" s="136">
        <v>17772</v>
      </c>
    </row>
    <row r="23" spans="1:39" customFormat="1" ht="51" x14ac:dyDescent="0.2">
      <c r="A23" s="242" t="s">
        <v>197</v>
      </c>
      <c r="B23" s="120" t="s">
        <v>174</v>
      </c>
      <c r="C23" s="121"/>
      <c r="D23" s="120"/>
      <c r="E23" s="121" t="s">
        <v>139</v>
      </c>
      <c r="F23" s="121" t="s">
        <v>198</v>
      </c>
      <c r="G23" s="121">
        <v>0</v>
      </c>
      <c r="H23" s="120" t="s">
        <v>176</v>
      </c>
      <c r="I23" s="121" t="s">
        <v>171</v>
      </c>
      <c r="J23" s="121"/>
      <c r="K23" s="121" t="s">
        <v>143</v>
      </c>
      <c r="L23" s="129">
        <v>22032</v>
      </c>
    </row>
    <row r="24" spans="1:39" customFormat="1" ht="51" x14ac:dyDescent="0.2">
      <c r="A24" s="242" t="s">
        <v>199</v>
      </c>
      <c r="B24" s="120" t="s">
        <v>174</v>
      </c>
      <c r="C24" s="121"/>
      <c r="D24" s="120"/>
      <c r="E24" s="121" t="s">
        <v>139</v>
      </c>
      <c r="F24" s="121" t="s">
        <v>200</v>
      </c>
      <c r="G24" s="121">
        <v>0</v>
      </c>
      <c r="H24" s="120" t="s">
        <v>176</v>
      </c>
      <c r="I24" s="121" t="s">
        <v>201</v>
      </c>
      <c r="J24" s="121"/>
      <c r="K24" s="121" t="s">
        <v>143</v>
      </c>
      <c r="L24" s="129">
        <v>6264</v>
      </c>
    </row>
    <row r="25" spans="1:39" customFormat="1" ht="64.5" thickBot="1" x14ac:dyDescent="0.25">
      <c r="A25" s="243" t="s">
        <v>202</v>
      </c>
      <c r="B25" s="138" t="s">
        <v>174</v>
      </c>
      <c r="C25" s="139"/>
      <c r="D25" s="138"/>
      <c r="E25" s="139" t="s">
        <v>139</v>
      </c>
      <c r="F25" s="139" t="s">
        <v>185</v>
      </c>
      <c r="G25" s="139">
        <v>0</v>
      </c>
      <c r="H25" s="138" t="s">
        <v>176</v>
      </c>
      <c r="I25" s="139" t="s">
        <v>171</v>
      </c>
      <c r="J25" s="139"/>
      <c r="K25" s="139" t="s">
        <v>143</v>
      </c>
      <c r="L25" s="140">
        <v>16200</v>
      </c>
    </row>
    <row r="26" spans="1:39" x14ac:dyDescent="0.25">
      <c r="A26" s="7" t="s">
        <v>24</v>
      </c>
      <c r="B26" s="8"/>
      <c r="C26" s="8"/>
      <c r="D26" s="8"/>
      <c r="E26" s="8"/>
      <c r="F26" s="8"/>
      <c r="G26" s="8"/>
      <c r="H26" s="4"/>
      <c r="I26" s="4"/>
      <c r="J26" s="4"/>
      <c r="K26" s="4"/>
      <c r="L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x14ac:dyDescent="0.25">
      <c r="A27" s="8" t="s">
        <v>25</v>
      </c>
      <c r="B27" s="8" t="s">
        <v>26</v>
      </c>
      <c r="C27" s="8"/>
      <c r="D27" s="8"/>
      <c r="E27" s="8"/>
      <c r="F27" s="8"/>
      <c r="G27" s="8"/>
      <c r="H27" s="4" t="s">
        <v>20</v>
      </c>
      <c r="I27" s="9" t="s">
        <v>27</v>
      </c>
      <c r="J27" s="4"/>
      <c r="K27" s="4"/>
      <c r="L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x14ac:dyDescent="0.25">
      <c r="A28" s="8"/>
      <c r="B28" s="8" t="s">
        <v>28</v>
      </c>
      <c r="C28" s="8"/>
      <c r="D28" s="8"/>
      <c r="E28" s="8"/>
      <c r="F28" s="8"/>
      <c r="G28" s="8"/>
      <c r="H28" s="4"/>
      <c r="I28" s="4"/>
      <c r="J28" s="4"/>
      <c r="K28" s="4"/>
      <c r="L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x14ac:dyDescent="0.25">
      <c r="A29" s="4" t="s">
        <v>29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ht="16.5" thickBot="1" x14ac:dyDescent="0.3">
      <c r="A30" s="11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ht="36.75" customHeight="1" thickBot="1" x14ac:dyDescent="0.3">
      <c r="A31" s="308" t="s">
        <v>101</v>
      </c>
      <c r="B31" s="309"/>
      <c r="C31" s="309"/>
      <c r="D31" s="309"/>
      <c r="E31" s="309"/>
      <c r="F31" s="309"/>
      <c r="G31" s="309"/>
      <c r="H31" s="310"/>
      <c r="I31" s="12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t="15" customHeight="1" x14ac:dyDescent="0.25">
      <c r="A32" s="311" t="s">
        <v>86</v>
      </c>
      <c r="B32" s="313" t="s">
        <v>13</v>
      </c>
      <c r="C32" s="315" t="s">
        <v>14</v>
      </c>
      <c r="D32" s="313" t="s">
        <v>15</v>
      </c>
      <c r="E32" s="313" t="s">
        <v>30</v>
      </c>
      <c r="F32" s="338" t="s">
        <v>18</v>
      </c>
      <c r="G32" s="340" t="s">
        <v>31</v>
      </c>
      <c r="H32" s="342" t="s">
        <v>32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69" customHeight="1" thickBot="1" x14ac:dyDescent="0.3">
      <c r="A33" s="312"/>
      <c r="B33" s="314"/>
      <c r="C33" s="316"/>
      <c r="D33" s="314"/>
      <c r="E33" s="314"/>
      <c r="F33" s="339"/>
      <c r="G33" s="341"/>
      <c r="H33" s="343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customFormat="1" ht="76.5" x14ac:dyDescent="0.2">
      <c r="A34" s="112" t="s">
        <v>203</v>
      </c>
      <c r="B34" s="113" t="s">
        <v>204</v>
      </c>
      <c r="C34" s="114"/>
      <c r="D34" s="114" t="s">
        <v>205</v>
      </c>
      <c r="E34" s="114" t="s">
        <v>139</v>
      </c>
      <c r="F34" s="113" t="s">
        <v>206</v>
      </c>
      <c r="G34" s="141" t="s">
        <v>207</v>
      </c>
      <c r="H34" s="142">
        <f>500*12</f>
        <v>6000</v>
      </c>
      <c r="I34" s="4"/>
      <c r="J34" s="4"/>
      <c r="K34" s="4"/>
      <c r="L34" s="4"/>
    </row>
    <row r="35" spans="1:39" customFormat="1" ht="77.25" thickBot="1" x14ac:dyDescent="0.25">
      <c r="A35" s="143" t="s">
        <v>208</v>
      </c>
      <c r="B35" s="139" t="s">
        <v>209</v>
      </c>
      <c r="C35" s="139"/>
      <c r="D35" s="139" t="s">
        <v>210</v>
      </c>
      <c r="E35" s="139" t="s">
        <v>139</v>
      </c>
      <c r="F35" s="138" t="s">
        <v>211</v>
      </c>
      <c r="G35" s="144" t="s">
        <v>212</v>
      </c>
      <c r="H35" s="145">
        <v>9927</v>
      </c>
      <c r="I35" s="4"/>
      <c r="J35" s="4"/>
      <c r="K35" s="4"/>
      <c r="L35" s="4"/>
    </row>
    <row r="36" spans="1:39" x14ac:dyDescent="0.25">
      <c r="A36" s="7" t="s">
        <v>24</v>
      </c>
      <c r="B36" s="8"/>
      <c r="C36" s="8"/>
      <c r="D36" s="8"/>
      <c r="E36" s="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x14ac:dyDescent="0.25">
      <c r="A37" s="8" t="s">
        <v>33</v>
      </c>
      <c r="B37" s="8"/>
      <c r="C37" s="8"/>
      <c r="D37" s="8"/>
      <c r="E37" s="8"/>
      <c r="F37" s="4"/>
      <c r="G37" s="4"/>
      <c r="H37" s="4"/>
    </row>
    <row r="38" spans="1:39" x14ac:dyDescent="0.25">
      <c r="A38" s="7" t="s">
        <v>34</v>
      </c>
      <c r="B38" s="8" t="s">
        <v>35</v>
      </c>
      <c r="C38" s="8"/>
      <c r="D38" s="8"/>
      <c r="E38" s="8"/>
      <c r="F38" s="4"/>
      <c r="G38" s="4"/>
      <c r="H38" s="4"/>
    </row>
    <row r="39" spans="1:39" x14ac:dyDescent="0.25">
      <c r="A39" s="7"/>
      <c r="B39" s="8" t="s">
        <v>36</v>
      </c>
      <c r="C39" s="8"/>
      <c r="D39" s="8"/>
      <c r="E39" s="8"/>
      <c r="F39" s="4"/>
      <c r="G39" s="4"/>
      <c r="H39" s="4"/>
    </row>
    <row r="40" spans="1:39" x14ac:dyDescent="0.25">
      <c r="A40" s="8" t="s">
        <v>37</v>
      </c>
      <c r="B40" s="8"/>
      <c r="C40" s="8"/>
      <c r="D40" s="8"/>
      <c r="E40" s="8"/>
      <c r="F40" s="4"/>
      <c r="G40" s="4"/>
      <c r="H40" s="4"/>
    </row>
    <row r="41" spans="1:39" ht="16.5" thickBot="1" x14ac:dyDescent="0.3">
      <c r="A41" s="11"/>
      <c r="B41" s="8"/>
      <c r="C41" s="8"/>
      <c r="D41" s="8"/>
      <c r="E41" s="8"/>
      <c r="F41" s="8"/>
      <c r="G41" s="4"/>
      <c r="H41" s="4"/>
    </row>
    <row r="42" spans="1:39" ht="37.15" customHeight="1" thickBot="1" x14ac:dyDescent="0.3">
      <c r="A42" s="344" t="s">
        <v>38</v>
      </c>
      <c r="B42" s="345"/>
      <c r="C42" s="345"/>
      <c r="D42" s="345"/>
      <c r="E42" s="345"/>
      <c r="F42" s="346"/>
      <c r="G42" s="4"/>
      <c r="H42" s="4"/>
    </row>
    <row r="43" spans="1:39" x14ac:dyDescent="0.25">
      <c r="A43" s="347" t="s">
        <v>39</v>
      </c>
      <c r="B43" s="349" t="s">
        <v>40</v>
      </c>
      <c r="C43" s="351" t="s">
        <v>41</v>
      </c>
      <c r="D43" s="352"/>
      <c r="E43" s="353"/>
      <c r="F43" s="354"/>
      <c r="G43" s="359"/>
      <c r="H43" s="359" t="s">
        <v>43</v>
      </c>
      <c r="I43" s="359" t="s">
        <v>42</v>
      </c>
    </row>
    <row r="44" spans="1:39" ht="15.75" thickBot="1" x14ac:dyDescent="0.3">
      <c r="A44" s="348"/>
      <c r="B44" s="350"/>
      <c r="C44" s="355"/>
      <c r="D44" s="356"/>
      <c r="E44" s="357"/>
      <c r="F44" s="358"/>
      <c r="G44" s="360"/>
      <c r="H44" s="360"/>
      <c r="I44" s="360"/>
    </row>
    <row r="45" spans="1:39" x14ac:dyDescent="0.25">
      <c r="A45" s="75"/>
      <c r="B45" s="76"/>
      <c r="C45" s="361"/>
      <c r="D45" s="362"/>
      <c r="E45" s="362"/>
      <c r="F45" s="363"/>
      <c r="G45" s="77"/>
      <c r="H45" s="77"/>
      <c r="I45" s="83"/>
    </row>
    <row r="46" spans="1:39" x14ac:dyDescent="0.25">
      <c r="A46" s="13"/>
      <c r="B46" s="78"/>
      <c r="C46" s="364"/>
      <c r="D46" s="365"/>
      <c r="E46" s="365"/>
      <c r="F46" s="365"/>
      <c r="G46" s="79"/>
      <c r="H46" s="79"/>
      <c r="I46" s="84"/>
    </row>
    <row r="47" spans="1:39" ht="15.75" thickBot="1" x14ac:dyDescent="0.3">
      <c r="A47" s="80"/>
      <c r="B47" s="81"/>
      <c r="C47" s="366"/>
      <c r="D47" s="367"/>
      <c r="E47" s="367"/>
      <c r="F47" s="367"/>
      <c r="G47" s="82"/>
      <c r="H47" s="82"/>
      <c r="I47" s="85"/>
    </row>
    <row r="48" spans="1:39" x14ac:dyDescent="0.25">
      <c r="C48" s="55"/>
      <c r="D48" s="56"/>
      <c r="E48" s="56"/>
      <c r="F48" s="56"/>
      <c r="I48" s="4"/>
    </row>
    <row r="49" spans="1:12" ht="16.5" thickBot="1" x14ac:dyDescent="0.3">
      <c r="A49" s="11"/>
      <c r="B49" s="8"/>
      <c r="C49" s="8"/>
      <c r="D49" s="8"/>
      <c r="E49" s="8"/>
      <c r="F49" s="4"/>
    </row>
    <row r="50" spans="1:12" ht="18" x14ac:dyDescent="0.25">
      <c r="A50" s="371" t="s">
        <v>44</v>
      </c>
      <c r="B50" s="372"/>
      <c r="C50" s="372"/>
      <c r="D50" s="372"/>
      <c r="E50" s="373"/>
      <c r="F50" s="14" t="s">
        <v>24</v>
      </c>
    </row>
    <row r="51" spans="1:12" x14ac:dyDescent="0.25">
      <c r="A51" s="374" t="s">
        <v>15</v>
      </c>
      <c r="B51" s="325" t="s">
        <v>45</v>
      </c>
      <c r="C51" s="376" t="s">
        <v>46</v>
      </c>
      <c r="D51" s="377"/>
      <c r="E51" s="378"/>
      <c r="F51" s="3" t="s">
        <v>47</v>
      </c>
    </row>
    <row r="52" spans="1:12" ht="27.75" customHeight="1" thickBot="1" x14ac:dyDescent="0.3">
      <c r="A52" s="375"/>
      <c r="B52" s="326"/>
      <c r="C52" s="379"/>
      <c r="D52" s="380"/>
      <c r="E52" s="381"/>
      <c r="F52" s="32"/>
    </row>
    <row r="53" spans="1:12" customFormat="1" ht="27.75" customHeight="1" x14ac:dyDescent="0.25">
      <c r="A53" s="146">
        <v>469</v>
      </c>
      <c r="B53" s="147" t="s">
        <v>213</v>
      </c>
      <c r="C53" s="382" t="s">
        <v>214</v>
      </c>
      <c r="D53" s="383"/>
      <c r="E53" s="384"/>
      <c r="F53" s="4"/>
      <c r="G53" s="148"/>
      <c r="H53" s="148"/>
      <c r="I53" s="148"/>
      <c r="J53" s="148"/>
      <c r="K53" s="148"/>
      <c r="L53" s="148"/>
    </row>
    <row r="54" spans="1:12" ht="15.75" thickBot="1" x14ac:dyDescent="0.3">
      <c r="A54" s="5"/>
      <c r="B54" s="6"/>
      <c r="C54" s="368"/>
      <c r="D54" s="369"/>
      <c r="E54" s="370"/>
      <c r="F54" s="4"/>
    </row>
    <row r="56" spans="1:12" ht="15" customHeight="1" x14ac:dyDescent="0.25">
      <c r="A56" s="1" t="s">
        <v>215</v>
      </c>
    </row>
    <row r="57" spans="1:12" ht="15" customHeight="1" x14ac:dyDescent="0.25">
      <c r="A57" s="1"/>
      <c r="B57" s="4"/>
      <c r="C57" s="4"/>
    </row>
    <row r="58" spans="1:12" ht="15" customHeight="1" x14ac:dyDescent="0.25">
      <c r="A58" s="1" t="s">
        <v>116</v>
      </c>
      <c r="C58" s="1" t="s">
        <v>79</v>
      </c>
    </row>
  </sheetData>
  <mergeCells count="38">
    <mergeCell ref="C54:E54"/>
    <mergeCell ref="A50:E50"/>
    <mergeCell ref="A51:A52"/>
    <mergeCell ref="B51:B52"/>
    <mergeCell ref="C51:E52"/>
    <mergeCell ref="C53:E53"/>
    <mergeCell ref="H43:H44"/>
    <mergeCell ref="I43:I44"/>
    <mergeCell ref="C45:F45"/>
    <mergeCell ref="C46:F46"/>
    <mergeCell ref="C47:F47"/>
    <mergeCell ref="A42:F42"/>
    <mergeCell ref="A43:A44"/>
    <mergeCell ref="B43:B44"/>
    <mergeCell ref="C43:F44"/>
    <mergeCell ref="G43:G44"/>
    <mergeCell ref="I7:J7"/>
    <mergeCell ref="K7:K8"/>
    <mergeCell ref="L7:L8"/>
    <mergeCell ref="F32:F33"/>
    <mergeCell ref="G32:G33"/>
    <mergeCell ref="H32:H33"/>
    <mergeCell ref="D2:I2"/>
    <mergeCell ref="A31:H31"/>
    <mergeCell ref="A32:A33"/>
    <mergeCell ref="B32:B33"/>
    <mergeCell ref="C32:C33"/>
    <mergeCell ref="D32:D33"/>
    <mergeCell ref="E32:E33"/>
    <mergeCell ref="A6:L6"/>
    <mergeCell ref="A7:A8"/>
    <mergeCell ref="B7:B8"/>
    <mergeCell ref="C7:C8"/>
    <mergeCell ref="D7:D8"/>
    <mergeCell ref="E7:E8"/>
    <mergeCell ref="F7:F8"/>
    <mergeCell ref="G7:G8"/>
    <mergeCell ref="H7:H8"/>
  </mergeCells>
  <pageMargins left="0" right="0" top="0" bottom="0" header="0.31496062992125984" footer="0.31496062992125984"/>
  <pageSetup paperSize="8" scale="99" fitToHeight="0" orientation="landscape" r:id="rId1"/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3"/>
  <sheetViews>
    <sheetView showGridLines="0" zoomScaleNormal="100" workbookViewId="0">
      <selection activeCell="C30" sqref="C30"/>
    </sheetView>
  </sheetViews>
  <sheetFormatPr defaultColWidth="9.28515625" defaultRowHeight="12.75" x14ac:dyDescent="0.2"/>
  <cols>
    <col min="1" max="1" width="55.140625" style="15" customWidth="1"/>
    <col min="2" max="3" width="28.42578125" style="15" customWidth="1"/>
    <col min="4" max="5" width="9.28515625" style="15"/>
    <col min="6" max="9" width="11.7109375" style="15" bestFit="1" customWidth="1"/>
    <col min="10" max="16384" width="9.28515625" style="15"/>
  </cols>
  <sheetData>
    <row r="1" spans="1:3" x14ac:dyDescent="0.2">
      <c r="A1" s="37" t="s">
        <v>102</v>
      </c>
      <c r="C1" s="20" t="s">
        <v>124</v>
      </c>
    </row>
    <row r="2" spans="1:3" ht="30" customHeight="1" x14ac:dyDescent="0.2">
      <c r="A2" s="1" t="s">
        <v>57</v>
      </c>
      <c r="B2" s="385" t="s">
        <v>231</v>
      </c>
      <c r="C2" s="386"/>
    </row>
    <row r="3" spans="1:3" ht="12.75" customHeight="1" x14ac:dyDescent="0.2">
      <c r="A3" s="1"/>
      <c r="B3" s="46"/>
      <c r="C3" s="46"/>
    </row>
    <row r="4" spans="1:3" ht="18" x14ac:dyDescent="0.2">
      <c r="A4" s="49" t="s">
        <v>81</v>
      </c>
    </row>
    <row r="5" spans="1:3" ht="18.75" x14ac:dyDescent="0.2">
      <c r="A5" s="40"/>
    </row>
    <row r="6" spans="1:3" ht="15" customHeight="1" x14ac:dyDescent="0.2">
      <c r="A6" s="47" t="s">
        <v>82</v>
      </c>
      <c r="B6" s="16"/>
      <c r="C6" s="16"/>
    </row>
    <row r="7" spans="1:3" ht="15" customHeight="1" thickBot="1" x14ac:dyDescent="0.25">
      <c r="A7" s="48" t="s">
        <v>84</v>
      </c>
      <c r="B7" s="16"/>
      <c r="C7" s="16"/>
    </row>
    <row r="8" spans="1:3" ht="25.5" customHeight="1" thickBot="1" x14ac:dyDescent="0.25">
      <c r="A8" s="74" t="s">
        <v>49</v>
      </c>
      <c r="B8" s="72" t="s">
        <v>103</v>
      </c>
      <c r="C8" s="73" t="s">
        <v>104</v>
      </c>
    </row>
    <row r="9" spans="1:3" ht="15" customHeight="1" x14ac:dyDescent="0.2">
      <c r="A9" s="57" t="s">
        <v>216</v>
      </c>
      <c r="B9" s="244">
        <v>200000</v>
      </c>
      <c r="C9" s="245">
        <v>200000</v>
      </c>
    </row>
    <row r="10" spans="1:3" ht="15" customHeight="1" x14ac:dyDescent="0.2">
      <c r="A10" s="59"/>
      <c r="B10" s="19"/>
      <c r="C10" s="60"/>
    </row>
    <row r="11" spans="1:3" ht="15" customHeight="1" thickBot="1" x14ac:dyDescent="0.25">
      <c r="A11" s="61"/>
      <c r="B11" s="62"/>
      <c r="C11" s="63"/>
    </row>
    <row r="12" spans="1:3" x14ac:dyDescent="0.2">
      <c r="A12" s="17"/>
      <c r="B12" s="17"/>
      <c r="C12" s="17"/>
    </row>
    <row r="13" spans="1:3" ht="15" customHeight="1" thickBot="1" x14ac:dyDescent="0.25">
      <c r="A13" s="48" t="s">
        <v>50</v>
      </c>
      <c r="B13" s="16"/>
      <c r="C13" s="16"/>
    </row>
    <row r="14" spans="1:3" ht="28.5" customHeight="1" thickBot="1" x14ac:dyDescent="0.25">
      <c r="A14" s="71" t="s">
        <v>48</v>
      </c>
      <c r="B14" s="72" t="s">
        <v>103</v>
      </c>
      <c r="C14" s="73" t="s">
        <v>104</v>
      </c>
    </row>
    <row r="15" spans="1:3" ht="15" customHeight="1" x14ac:dyDescent="0.2">
      <c r="A15" s="66" t="s">
        <v>51</v>
      </c>
      <c r="B15" s="64">
        <f>SUM(B17:B18)</f>
        <v>0</v>
      </c>
      <c r="C15" s="65">
        <f>SUM(C17:C18)</f>
        <v>0</v>
      </c>
    </row>
    <row r="16" spans="1:3" ht="15" customHeight="1" x14ac:dyDescent="0.2">
      <c r="A16" s="150"/>
      <c r="B16" s="149"/>
      <c r="C16" s="65"/>
    </row>
    <row r="17" spans="1:9" ht="15" customHeight="1" x14ac:dyDescent="0.2">
      <c r="A17" s="59"/>
      <c r="B17" s="19"/>
      <c r="C17" s="68"/>
    </row>
    <row r="18" spans="1:9" ht="15" customHeight="1" x14ac:dyDescent="0.2">
      <c r="A18" s="59"/>
      <c r="B18" s="19"/>
      <c r="C18" s="68"/>
    </row>
    <row r="19" spans="1:9" ht="15" customHeight="1" x14ac:dyDescent="0.2">
      <c r="A19" s="67" t="s">
        <v>52</v>
      </c>
      <c r="B19" s="18">
        <f>SUM(B20:B32)</f>
        <v>4863352</v>
      </c>
      <c r="C19" s="58">
        <f>SUM(C20:C24)</f>
        <v>1251952</v>
      </c>
    </row>
    <row r="20" spans="1:9" ht="15" customHeight="1" x14ac:dyDescent="0.2">
      <c r="A20" s="151" t="s">
        <v>217</v>
      </c>
      <c r="B20" s="246">
        <v>67249</v>
      </c>
      <c r="C20" s="247">
        <v>67249</v>
      </c>
      <c r="G20" s="152"/>
    </row>
    <row r="21" spans="1:9" ht="15" customHeight="1" x14ac:dyDescent="0.2">
      <c r="A21" s="151" t="s">
        <v>218</v>
      </c>
      <c r="B21" s="246">
        <v>193964</v>
      </c>
      <c r="C21" s="247">
        <v>193964</v>
      </c>
      <c r="G21" s="152"/>
    </row>
    <row r="22" spans="1:9" ht="15" customHeight="1" x14ac:dyDescent="0.2">
      <c r="A22" s="151" t="s">
        <v>219</v>
      </c>
      <c r="B22" s="246">
        <v>120093</v>
      </c>
      <c r="C22" s="247">
        <v>120093</v>
      </c>
      <c r="G22" s="152"/>
    </row>
    <row r="23" spans="1:9" ht="15" customHeight="1" x14ac:dyDescent="0.2">
      <c r="A23" s="151" t="s">
        <v>220</v>
      </c>
      <c r="B23" s="246">
        <v>271696</v>
      </c>
      <c r="C23" s="247">
        <v>271696</v>
      </c>
      <c r="G23" s="152"/>
    </row>
    <row r="24" spans="1:9" ht="15" customHeight="1" x14ac:dyDescent="0.2">
      <c r="A24" s="151" t="s">
        <v>221</v>
      </c>
      <c r="B24" s="154">
        <v>598950</v>
      </c>
      <c r="C24" s="247">
        <v>598950</v>
      </c>
      <c r="G24" s="152"/>
    </row>
    <row r="25" spans="1:9" ht="15" customHeight="1" x14ac:dyDescent="0.2">
      <c r="A25" s="151" t="s">
        <v>226</v>
      </c>
      <c r="B25" s="19">
        <v>2200000</v>
      </c>
      <c r="C25" s="68">
        <v>0</v>
      </c>
      <c r="G25" s="152"/>
      <c r="I25" s="152"/>
    </row>
    <row r="26" spans="1:9" ht="15" customHeight="1" x14ac:dyDescent="0.2">
      <c r="A26" s="151" t="s">
        <v>227</v>
      </c>
      <c r="B26" s="19">
        <v>411400</v>
      </c>
      <c r="C26" s="68">
        <v>0</v>
      </c>
      <c r="G26" s="152"/>
    </row>
    <row r="27" spans="1:9" ht="15" customHeight="1" x14ac:dyDescent="0.2">
      <c r="A27" s="151" t="s">
        <v>228</v>
      </c>
      <c r="B27" s="19">
        <v>450000</v>
      </c>
      <c r="C27" s="68">
        <v>0</v>
      </c>
    </row>
    <row r="28" spans="1:9" ht="15" customHeight="1" x14ac:dyDescent="0.2">
      <c r="A28" s="151" t="s">
        <v>229</v>
      </c>
      <c r="B28" s="19">
        <v>200000</v>
      </c>
      <c r="C28" s="68">
        <v>0</v>
      </c>
      <c r="G28" s="152"/>
    </row>
    <row r="29" spans="1:9" ht="15" customHeight="1" x14ac:dyDescent="0.2">
      <c r="A29" s="151" t="s">
        <v>230</v>
      </c>
      <c r="B29" s="19">
        <v>350000</v>
      </c>
      <c r="C29" s="68">
        <v>0</v>
      </c>
    </row>
    <row r="30" spans="1:9" ht="15" customHeight="1" x14ac:dyDescent="0.2">
      <c r="A30" s="151"/>
      <c r="B30" s="19"/>
      <c r="C30" s="68"/>
    </row>
    <row r="31" spans="1:9" ht="15" customHeight="1" x14ac:dyDescent="0.2">
      <c r="A31" s="59"/>
      <c r="B31" s="19"/>
      <c r="C31" s="68"/>
    </row>
    <row r="32" spans="1:9" ht="15.75" customHeight="1" thickBot="1" x14ac:dyDescent="0.25">
      <c r="A32" s="61"/>
      <c r="B32" s="62"/>
      <c r="C32" s="69"/>
    </row>
    <row r="33" spans="1:8" x14ac:dyDescent="0.2">
      <c r="A33" s="17"/>
      <c r="B33" s="30"/>
      <c r="C33" s="30"/>
    </row>
    <row r="34" spans="1:8" ht="15" customHeight="1" x14ac:dyDescent="0.2">
      <c r="A34" s="47" t="s">
        <v>83</v>
      </c>
      <c r="B34" s="30"/>
      <c r="C34" s="30"/>
    </row>
    <row r="35" spans="1:8" ht="15" customHeight="1" thickBot="1" x14ac:dyDescent="0.25">
      <c r="A35" s="48" t="s">
        <v>53</v>
      </c>
      <c r="B35" s="17"/>
      <c r="C35" s="17"/>
    </row>
    <row r="36" spans="1:8" ht="15" customHeight="1" thickBot="1" x14ac:dyDescent="0.25">
      <c r="A36" s="71" t="s">
        <v>48</v>
      </c>
      <c r="B36" s="72" t="s">
        <v>105</v>
      </c>
      <c r="C36" s="73" t="s">
        <v>106</v>
      </c>
    </row>
    <row r="37" spans="1:8" ht="15" customHeight="1" x14ac:dyDescent="0.2">
      <c r="A37" s="70" t="s">
        <v>54</v>
      </c>
      <c r="B37" s="64">
        <f>SUM(B38:B40)</f>
        <v>20000</v>
      </c>
      <c r="C37" s="65">
        <f t="shared" ref="C37" si="0">SUM(C38:C40)</f>
        <v>20000</v>
      </c>
      <c r="F37" s="152"/>
      <c r="G37" s="152"/>
      <c r="H37" s="152"/>
    </row>
    <row r="38" spans="1:8" ht="15" customHeight="1" x14ac:dyDescent="0.2">
      <c r="A38" s="59" t="s">
        <v>222</v>
      </c>
      <c r="B38" s="154">
        <v>20000</v>
      </c>
      <c r="C38" s="155">
        <v>20000</v>
      </c>
      <c r="F38" s="152"/>
      <c r="G38" s="152"/>
      <c r="H38" s="152"/>
    </row>
    <row r="39" spans="1:8" ht="15" customHeight="1" x14ac:dyDescent="0.2">
      <c r="A39" s="59"/>
      <c r="B39" s="154"/>
      <c r="C39" s="155"/>
      <c r="F39" s="152"/>
      <c r="G39" s="152"/>
      <c r="H39" s="152"/>
    </row>
    <row r="40" spans="1:8" ht="15" customHeight="1" thickBot="1" x14ac:dyDescent="0.25">
      <c r="A40" s="61"/>
      <c r="B40" s="62"/>
      <c r="C40" s="69"/>
      <c r="F40" s="152"/>
      <c r="G40" s="152"/>
      <c r="H40" s="152"/>
    </row>
    <row r="41" spans="1:8" ht="15" customHeight="1" x14ac:dyDescent="0.2">
      <c r="A41" s="17"/>
      <c r="B41" s="17"/>
      <c r="C41" s="17"/>
      <c r="F41" s="152"/>
      <c r="G41" s="152"/>
      <c r="H41" s="152"/>
    </row>
    <row r="42" spans="1:8" ht="15" customHeight="1" thickBot="1" x14ac:dyDescent="0.25">
      <c r="A42" s="48" t="s">
        <v>55</v>
      </c>
      <c r="B42" s="16"/>
      <c r="C42" s="16"/>
      <c r="F42" s="152"/>
      <c r="G42" s="152"/>
      <c r="H42" s="152"/>
    </row>
    <row r="43" spans="1:8" ht="15" customHeight="1" thickBot="1" x14ac:dyDescent="0.25">
      <c r="A43" s="71" t="s">
        <v>48</v>
      </c>
      <c r="B43" s="72" t="s">
        <v>105</v>
      </c>
      <c r="C43" s="73" t="s">
        <v>106</v>
      </c>
      <c r="F43" s="152"/>
      <c r="G43" s="152"/>
      <c r="H43" s="152"/>
    </row>
    <row r="44" spans="1:8" ht="15" customHeight="1" x14ac:dyDescent="0.2">
      <c r="A44" s="66" t="s">
        <v>56</v>
      </c>
      <c r="B44" s="64">
        <f>SUM(B45:B49)</f>
        <v>601004</v>
      </c>
      <c r="C44" s="65">
        <f>SUM(C45:C49)</f>
        <v>601004</v>
      </c>
      <c r="F44" s="152"/>
      <c r="G44" s="152"/>
      <c r="H44" s="152"/>
    </row>
    <row r="45" spans="1:8" ht="15" customHeight="1" x14ac:dyDescent="0.2">
      <c r="A45" s="151" t="s">
        <v>223</v>
      </c>
      <c r="B45" s="154">
        <v>194839</v>
      </c>
      <c r="C45" s="155">
        <v>194839</v>
      </c>
      <c r="F45" s="152"/>
      <c r="G45" s="152"/>
      <c r="H45" s="152"/>
    </row>
    <row r="46" spans="1:8" ht="15" customHeight="1" x14ac:dyDescent="0.2">
      <c r="A46" s="151" t="s">
        <v>224</v>
      </c>
      <c r="B46" s="154">
        <v>241829</v>
      </c>
      <c r="C46" s="155">
        <v>241829</v>
      </c>
    </row>
    <row r="47" spans="1:8" ht="15" customHeight="1" x14ac:dyDescent="0.2">
      <c r="A47" s="151" t="s">
        <v>225</v>
      </c>
      <c r="B47" s="154">
        <v>164336</v>
      </c>
      <c r="C47" s="155">
        <v>164336</v>
      </c>
    </row>
    <row r="48" spans="1:8" ht="15" customHeight="1" x14ac:dyDescent="0.2">
      <c r="A48" s="59"/>
      <c r="B48" s="19"/>
      <c r="C48" s="68"/>
    </row>
    <row r="49" spans="1:3" ht="15" customHeight="1" thickBot="1" x14ac:dyDescent="0.25">
      <c r="A49" s="61"/>
      <c r="B49" s="62"/>
      <c r="C49" s="69"/>
    </row>
    <row r="50" spans="1:3" x14ac:dyDescent="0.2">
      <c r="A50" s="17"/>
      <c r="B50" s="17"/>
      <c r="C50" s="17"/>
    </row>
    <row r="51" spans="1:3" ht="15" customHeight="1" x14ac:dyDescent="0.2">
      <c r="A51" s="1" t="s">
        <v>115</v>
      </c>
    </row>
    <row r="52" spans="1:3" ht="15" customHeight="1" x14ac:dyDescent="0.2">
      <c r="A52" s="1"/>
    </row>
    <row r="53" spans="1:3" ht="15" customHeight="1" x14ac:dyDescent="0.2">
      <c r="A53" s="1" t="s">
        <v>116</v>
      </c>
      <c r="B53" s="1" t="s">
        <v>79</v>
      </c>
    </row>
  </sheetData>
  <mergeCells count="1">
    <mergeCell ref="B2:C2"/>
  </mergeCells>
  <pageMargins left="0.7" right="0.7" top="0.75" bottom="0.75" header="0.3" footer="0.3"/>
  <pageSetup paperSize="9" fitToHeight="0" orientation="landscape" horizontalDpi="300" verticalDpi="300" r:id="rId1"/>
  <headerFooter alignWithMargins="0"/>
  <rowBreaks count="1" manualBreakCount="1">
    <brk id="3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Příloha č. 1 Hlavní činnost</vt:lpstr>
      <vt:lpstr>Příloha č. 2 Doplňková činnost</vt:lpstr>
      <vt:lpstr>Příloha č. 3 Přehled projektů</vt:lpstr>
      <vt:lpstr>Příloha č. 4 Veřejné zakázky</vt:lpstr>
      <vt:lpstr>Příloha č. 5 Smlouvy</vt:lpstr>
      <vt:lpstr>Příloha č. 6 Čerpání fondů</vt:lpstr>
      <vt:lpstr>'Příloha č. 4 Veřejné zakázky'!Oblast_tisku</vt:lpstr>
      <vt:lpstr>'Příloha č. 5 Smlouvy'!Oblast_tisku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Machová Pavla</dc:creator>
  <cp:lastModifiedBy>Jana Zátková</cp:lastModifiedBy>
  <cp:lastPrinted>2025-04-29T06:42:03Z</cp:lastPrinted>
  <dcterms:created xsi:type="dcterms:W3CDTF">2023-04-19T09:57:27Z</dcterms:created>
  <dcterms:modified xsi:type="dcterms:W3CDTF">2025-04-29T06:42:40Z</dcterms:modified>
</cp:coreProperties>
</file>